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.caceres\Desktop\"/>
    </mc:Choice>
  </mc:AlternateContent>
  <bookViews>
    <workbookView xWindow="0" yWindow="0" windowWidth="28800" windowHeight="12312" tabRatio="778" activeTab="3"/>
  </bookViews>
  <sheets>
    <sheet name="EQUIPO TÉCNICO" sheetId="4" r:id="rId1"/>
    <sheet name="PLANIFICACION ACTIVIDADES" sheetId="1" r:id="rId2"/>
    <sheet name="ADQUISICIONES" sheetId="6" r:id="rId3"/>
    <sheet name="PRESUPUESTO TOTAL" sheetId="3" r:id="rId4"/>
    <sheet name="categorías" sheetId="13" state="hidden" r:id="rId5"/>
    <sheet name="datosriesgo" sheetId="12" state="hidden" r:id="rId6"/>
    <sheet name="Unidad medida" sheetId="11" state="hidden" r:id="rId7"/>
    <sheet name="trimestre" sheetId="10" state="hidden" r:id="rId8"/>
    <sheet name="rubros" sheetId="8" state="hidden" r:id="rId9"/>
  </sheets>
  <calcPr calcId="162913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H2" i="6" l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D9" i="3" l="1"/>
  <c r="D14" i="3"/>
  <c r="C14" i="3"/>
  <c r="B9" i="3"/>
  <c r="B14" i="3"/>
  <c r="D5" i="3"/>
  <c r="D4" i="3"/>
  <c r="D6" i="3"/>
  <c r="D8" i="3"/>
  <c r="D3" i="3"/>
  <c r="E3" i="3" l="1"/>
  <c r="E7" i="3"/>
  <c r="F7" i="3" s="1"/>
  <c r="E6" i="3"/>
  <c r="E5" i="3"/>
  <c r="F5" i="3" s="1"/>
  <c r="E8" i="3"/>
  <c r="F8" i="3" s="1"/>
  <c r="E4" i="3"/>
  <c r="F4" i="3" s="1"/>
</calcChain>
</file>

<file path=xl/comments1.xml><?xml version="1.0" encoding="utf-8"?>
<comments xmlns="http://schemas.openxmlformats.org/spreadsheetml/2006/main">
  <authors>
    <author>Pablo Romo</author>
    <author>Gabriela Caceres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Considerar dentro del listado de participantes a la totalidad de miembros del equipo:
</t>
        </r>
        <r>
          <rPr>
            <sz val="9"/>
            <color indexed="81"/>
            <rFont val="Tahoma"/>
            <charset val="1"/>
          </rPr>
          <t xml:space="preserve">
- Investigadores
- Ayudantes técnicos o asistentes de investigación (de existir). Ejemplo: Técnico 1, Técnico 2...
- Consultores (de existir). Ejemplo: Consultor 1, Consultor 2...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Gabriela Caceres:</t>
        </r>
        <r>
          <rPr>
            <sz val="9"/>
            <color indexed="81"/>
            <rFont val="Tahoma"/>
            <charset val="1"/>
          </rPr>
          <t xml:space="preserve">
Siglas de la IES
Nombre organización cofinancista
</t>
        </r>
      </text>
    </comment>
  </commentList>
</comments>
</file>

<file path=xl/comments2.xml><?xml version="1.0" encoding="utf-8"?>
<comments xmlns="http://schemas.openxmlformats.org/spreadsheetml/2006/main">
  <authors>
    <author>Gabriela Caceres</author>
    <author>Mariuxy James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Gabriela Caceres:</t>
        </r>
        <r>
          <rPr>
            <sz val="9"/>
            <color indexed="81"/>
            <rFont val="Tahoma"/>
            <charset val="1"/>
          </rPr>
          <t xml:space="preserve">
Colocar número de Fase 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Gabriela Caceres:</t>
        </r>
        <r>
          <rPr>
            <sz val="9"/>
            <color indexed="81"/>
            <rFont val="Tahoma"/>
            <family val="2"/>
          </rPr>
          <t xml:space="preserve">
Entregable esperado al final de cada fase y que constituye la sumatoria de los productos generados en las tareas estratégicas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Incluir indicadores cuantificables y especificos para aceptar el entregable presentado.
Esto debe ser definido por la empresa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</rPr>
          <t>Mariuxy James:</t>
        </r>
        <r>
          <rPr>
            <sz val="9"/>
            <color indexed="81"/>
            <rFont val="Tahoma"/>
            <family val="2"/>
          </rPr>
          <t xml:space="preserve">
Esto debe estar definido pro la empresa</t>
        </r>
      </text>
    </comment>
    <comment ref="A10" authorId="0" shapeId="0">
      <text>
        <r>
          <rPr>
            <b/>
            <sz val="9"/>
            <color indexed="81"/>
            <rFont val="Tahoma"/>
            <charset val="1"/>
          </rPr>
          <t>Gabriela Caceres:</t>
        </r>
        <r>
          <rPr>
            <sz val="9"/>
            <color indexed="81"/>
            <rFont val="Tahoma"/>
            <charset val="1"/>
          </rPr>
          <t xml:space="preserve">
El proyecto debe estar dividido por fases. De preferencia, ninguna fase deberá durar más de 4 meses. Se determina una fase cuando se identifica uno o máximo dos productos entregables como resultado de un paquete de trabajo. Esto se denomina PRODUCTO INCREMENTAL. 
La sumatoria de los productos incrementales general el PRODUCTO OBJETIVO UNO A UNO, que es, el producto final del proyecto.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Gabriela Caceres:</t>
        </r>
        <r>
          <rPr>
            <sz val="9"/>
            <color indexed="81"/>
            <rFont val="Tahoma"/>
            <charset val="1"/>
          </rPr>
          <t xml:space="preserve">
No detallar en esta columna tareas de planificación, ni elaboración de informes, ni compras.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Gabriela Caceres:</t>
        </r>
        <r>
          <rPr>
            <sz val="9"/>
            <color indexed="81"/>
            <rFont val="Tahoma"/>
            <family val="2"/>
          </rPr>
          <t xml:space="preserve">
Informe, bases de datos, resultados de laboratorio, producto terminado, etc.</t>
        </r>
      </text>
    </comment>
    <comment ref="A56" authorId="0" shapeId="0">
      <text>
        <r>
          <rPr>
            <b/>
            <sz val="9"/>
            <color indexed="81"/>
            <rFont val="Tahoma"/>
            <charset val="1"/>
          </rPr>
          <t>Gabriela Caceres:</t>
        </r>
        <r>
          <rPr>
            <sz val="9"/>
            <color indexed="81"/>
            <rFont val="Tahoma"/>
            <charset val="1"/>
          </rPr>
          <t xml:space="preserve">
Colocar número de Fase 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Gabriela Caceres:</t>
        </r>
        <r>
          <rPr>
            <sz val="9"/>
            <color indexed="81"/>
            <rFont val="Tahoma"/>
            <family val="2"/>
          </rPr>
          <t xml:space="preserve">
Entregable esperado al final de cada fase y que constituye la sumatoria de products</t>
        </r>
      </text>
    </comment>
  </commentList>
</comments>
</file>

<file path=xl/comments3.xml><?xml version="1.0" encoding="utf-8"?>
<comments xmlns="http://schemas.openxmlformats.org/spreadsheetml/2006/main">
  <authors>
    <author>Gabriela Caceres</author>
    <author>Gabriela Parra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Gabriela Caceres:</t>
        </r>
        <r>
          <rPr>
            <sz val="9"/>
            <color indexed="81"/>
            <rFont val="Tahoma"/>
            <family val="2"/>
          </rPr>
          <t xml:space="preserve">
De acuerdo a la pestaña cronograma de actividades
</t>
        </r>
      </text>
    </comment>
    <comment ref="D1" authorId="1" shapeId="0">
      <text>
        <r>
          <rPr>
            <sz val="9"/>
            <color indexed="81"/>
            <rFont val="Tahoma"/>
            <family val="2"/>
          </rPr>
          <t xml:space="preserve">
Se debe especificar detalladamente cada recurso, insumo, reactivo, bien a adquirir
</t>
        </r>
      </text>
    </comment>
  </commentList>
</comments>
</file>

<file path=xl/comments4.xml><?xml version="1.0" encoding="utf-8"?>
<comments xmlns="http://schemas.openxmlformats.org/spreadsheetml/2006/main">
  <authors>
    <author>Cristina Aguilar</author>
    <author>Karina Abad</author>
    <author>Gabriela Caceres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I+D+i:</t>
        </r>
        <r>
          <rPr>
            <sz val="9"/>
            <color indexed="81"/>
            <rFont val="Tahoma"/>
            <family val="2"/>
          </rPr>
          <t xml:space="preserve">
No puede superar 25% del valor total del proyecto
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</rPr>
          <t>I+D+i:</t>
        </r>
        <r>
          <rPr>
            <sz val="9"/>
            <color indexed="81"/>
            <rFont val="Tahoma"/>
            <family val="2"/>
          </rPr>
          <t xml:space="preserve">
No debe ser superior al 40% del presupuesto total.</t>
        </r>
      </text>
    </comment>
    <comment ref="D14" authorId="2" shapeId="0">
      <text>
        <r>
          <rPr>
            <b/>
            <sz val="9"/>
            <color indexed="81"/>
            <rFont val="Tahoma"/>
            <family val="2"/>
          </rPr>
          <t>Gabriela Caceres:</t>
        </r>
        <r>
          <rPr>
            <sz val="9"/>
            <color indexed="81"/>
            <rFont val="Tahoma"/>
            <family val="2"/>
          </rPr>
          <t xml:space="preserve">
La sumatoria total de esta pestaña debe conincidir con la sumatoria de la pestaña adquisiciones.</t>
        </r>
      </text>
    </comment>
  </commentList>
</comments>
</file>

<file path=xl/sharedStrings.xml><?xml version="1.0" encoding="utf-8"?>
<sst xmlns="http://schemas.openxmlformats.org/spreadsheetml/2006/main" count="262" uniqueCount="198">
  <si>
    <t>Código</t>
  </si>
  <si>
    <t>Primer nombre</t>
  </si>
  <si>
    <t>Segundo nombre</t>
  </si>
  <si>
    <t>Primer Apellido</t>
  </si>
  <si>
    <t>Segundo Apellido</t>
  </si>
  <si>
    <t>Cargo en el Proyecto</t>
  </si>
  <si>
    <t>Teléfono móvil</t>
  </si>
  <si>
    <t>Correo Electrónico</t>
  </si>
  <si>
    <t>Investigador 1</t>
  </si>
  <si>
    <t>Investigador  2</t>
  </si>
  <si>
    <t>Investigador  3</t>
  </si>
  <si>
    <t>Investigador  4</t>
  </si>
  <si>
    <t>Investigador  5</t>
  </si>
  <si>
    <t>Investigador  6</t>
  </si>
  <si>
    <t>Investigador  7</t>
  </si>
  <si>
    <t>Investigador  8</t>
  </si>
  <si>
    <t>Investigador  9</t>
  </si>
  <si>
    <t>Investigador  n</t>
  </si>
  <si>
    <t xml:space="preserve"> </t>
  </si>
  <si>
    <t>Unidad de medida</t>
  </si>
  <si>
    <t>Cantidad</t>
  </si>
  <si>
    <t>% Cofinanciamiento</t>
  </si>
  <si>
    <t xml:space="preserve">Video </t>
  </si>
  <si>
    <t xml:space="preserve">Infografía </t>
  </si>
  <si>
    <t>Fast Tech Report </t>
  </si>
  <si>
    <t>Informe de análisis de protección (PI) </t>
  </si>
  <si>
    <t>Publicación indexada </t>
  </si>
  <si>
    <t xml:space="preserve">unidad </t>
  </si>
  <si>
    <t>metro</t>
  </si>
  <si>
    <t>Litro</t>
  </si>
  <si>
    <t>mm3</t>
  </si>
  <si>
    <t>cm3</t>
  </si>
  <si>
    <t>kg</t>
  </si>
  <si>
    <t>lbs</t>
  </si>
  <si>
    <t>horas</t>
  </si>
  <si>
    <t>segundos</t>
  </si>
  <si>
    <t>minutos</t>
  </si>
  <si>
    <t>otro</t>
  </si>
  <si>
    <t>Honorarios profesionales</t>
  </si>
  <si>
    <t>Consultorías </t>
  </si>
  <si>
    <t>Materiales, Suministros y Partes  </t>
  </si>
  <si>
    <t>Equipos    </t>
  </si>
  <si>
    <t>Pasajes y subsistencias </t>
  </si>
  <si>
    <t>Acceso a fuentes de información especializada  </t>
  </si>
  <si>
    <t>Otros servicios directos</t>
  </si>
  <si>
    <t>Inscripciones TICEC</t>
  </si>
  <si>
    <t xml:space="preserve">Asistencia TICEC </t>
  </si>
  <si>
    <t>2 do Trimestre</t>
  </si>
  <si>
    <t>1 er Trimestre</t>
  </si>
  <si>
    <t>3 er Trimestre</t>
  </si>
  <si>
    <t>meses</t>
  </si>
  <si>
    <t xml:space="preserve">Valor unitario </t>
  </si>
  <si>
    <t xml:space="preserve">Valor total </t>
  </si>
  <si>
    <t>SI</t>
  </si>
  <si>
    <t>NO</t>
  </si>
  <si>
    <t>Tipo entregable</t>
  </si>
  <si>
    <t>Alto</t>
  </si>
  <si>
    <t>Medio</t>
  </si>
  <si>
    <t>Bajo</t>
  </si>
  <si>
    <t>Requiere importación S/N</t>
  </si>
  <si>
    <t>NO. CÉDULA</t>
  </si>
  <si>
    <t>Organización</t>
  </si>
  <si>
    <t>Líder PMV</t>
  </si>
  <si>
    <t>Product Owner</t>
  </si>
  <si>
    <t xml:space="preserve">Investigador </t>
  </si>
  <si>
    <t>Técnico de Investigación</t>
  </si>
  <si>
    <t>Soporte operativo</t>
  </si>
  <si>
    <t>Código ORCID (solo investigadores universidades)</t>
  </si>
  <si>
    <t>Fase de Programación</t>
  </si>
  <si>
    <t>Descripción Tarea Estratégica</t>
  </si>
  <si>
    <t>No. Tarea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</si>
  <si>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</si>
  <si>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</si>
  <si>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</si>
  <si>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</si>
  <si>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</si>
  <si>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</si>
  <si>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</si>
  <si>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</si>
  <si>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</si>
  <si>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</si>
  <si>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</si>
  <si>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</si>
  <si>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</si>
  <si>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</si>
  <si>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</si>
  <si>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</si>
  <si>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</si>
  <si>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</si>
  <si>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</si>
  <si>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</si>
  <si>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</si>
  <si>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</si>
  <si>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</si>
  <si>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</si>
  <si>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</si>
  <si>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</si>
  <si>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</si>
  <si>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</si>
  <si>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</si>
  <si>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</si>
  <si>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</si>
  <si>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</si>
  <si>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</si>
  <si>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</si>
  <si>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</si>
  <si>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</si>
  <si>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</si>
  <si>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</si>
  <si>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</si>
  <si>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</si>
  <si>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</si>
  <si>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</si>
  <si>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</si>
  <si>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</si>
  <si>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</si>
  <si>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</si>
  <si>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</si>
  <si>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</si>
  <si>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Entregable de la Tarea</t>
  </si>
  <si>
    <t>Ejecutor</t>
  </si>
  <si>
    <t>EMPRESA</t>
  </si>
  <si>
    <t>IES</t>
  </si>
  <si>
    <t>EMPRESA/IES</t>
  </si>
  <si>
    <t>Rubro del gasto (de acuerdo a las bases)</t>
  </si>
  <si>
    <t>Honorarios</t>
  </si>
  <si>
    <t xml:space="preserve">Equipamento </t>
  </si>
  <si>
    <t>Materiales, suministros y partes</t>
  </si>
  <si>
    <t>Viajes</t>
  </si>
  <si>
    <t>Otros (servicios de laboratorio)</t>
  </si>
  <si>
    <t>No. tarea estratégica en la que se usará el insumo</t>
  </si>
  <si>
    <t>Recurso a adquirir</t>
  </si>
  <si>
    <t>Es reactivo controlado</t>
  </si>
  <si>
    <t xml:space="preserve">Financista </t>
  </si>
  <si>
    <t>CEDIA</t>
  </si>
  <si>
    <t xml:space="preserve">Resumen sumatoria de adquisiciones por rubro </t>
  </si>
  <si>
    <t>Gestión del Conocimiento</t>
  </si>
  <si>
    <t>¿Cumple con el techo presupetario?</t>
  </si>
  <si>
    <t>Paquetes informáticos, licencis y bases de datos especializadas</t>
  </si>
  <si>
    <t>TOTAL PRESUPUESTO DEL PROYECTO</t>
  </si>
  <si>
    <t>Entregables</t>
  </si>
  <si>
    <t>Valor fijo establecido</t>
  </si>
  <si>
    <t>Desde USD 6.000,00 a USD 8.000,00</t>
  </si>
  <si>
    <t>Reconocimiento a la Gestión del Conocimiento</t>
  </si>
  <si>
    <t>USD $700,00</t>
  </si>
  <si>
    <t>Desde USD 8.001,00 a USD 10.000,00</t>
  </si>
  <si>
    <t>Reconocimiento a la Gestión del Conocimiento.</t>
  </si>
  <si>
    <t>USD $1.000,00</t>
  </si>
  <si>
    <t>Desde USD 10.001,00 A USD 15.000,00</t>
  </si>
  <si>
    <t>Desde USD 15.001,00 a USD 20.000,00</t>
  </si>
  <si>
    <t>USD $1.500,00</t>
  </si>
  <si>
    <t>Desde USD 20.001,00 a USD 30.000,00</t>
  </si>
  <si>
    <t>Informe Inicial de Vigilancia Tecnológica</t>
  </si>
  <si>
    <t>USD $900,00</t>
  </si>
  <si>
    <t>Informe de análisis de protección (PI)</t>
  </si>
  <si>
    <t>USD $1.300,00</t>
  </si>
  <si>
    <t>Desde USD 30.001,00 en adelante</t>
  </si>
  <si>
    <t>INFORMACIÓN PARA LLENAR CAMPOS DE GESTIÓN DEL CONOCIMIENTO</t>
  </si>
  <si>
    <t>Asesoría de Propiedad Intelectual</t>
  </si>
  <si>
    <t>USD $200,00</t>
  </si>
  <si>
    <t>USD $1.900,00</t>
  </si>
  <si>
    <t>USD $2.300,00</t>
  </si>
  <si>
    <t>Asesoría de Propiedad Intelectual (PI)</t>
  </si>
  <si>
    <r>
      <t xml:space="preserve">Valor del presupuesto total del proyecto (CEDIA + COFINANCISTA)
</t>
    </r>
    <r>
      <rPr>
        <i/>
        <u/>
        <sz val="10"/>
        <rFont val="Gotham Book"/>
        <family val="3"/>
      </rPr>
      <t>Reservar obligatoriamiente estos rubros dentro del presupuesto de CEDIA y trasladar la sumatoria del entregables en el rubro Gestión del Conocimiento</t>
    </r>
  </si>
  <si>
    <r>
      <t xml:space="preserve">RESUMEN DISTRIBUCIÓN DEL PRESUPUESTO
</t>
    </r>
    <r>
      <rPr>
        <i/>
        <sz val="9"/>
        <color theme="0"/>
        <rFont val="Gotham Book"/>
        <family val="3"/>
      </rPr>
      <t>(Para el llenado de esta tabla, se sugiera apoyarse previamente de una tabla dinámica de la pestaña ADQUISICIONES)</t>
    </r>
  </si>
  <si>
    <t>1. Honorarios</t>
  </si>
  <si>
    <t>2. Materiales, suministros y partes</t>
  </si>
  <si>
    <t xml:space="preserve">3. Equipamento </t>
  </si>
  <si>
    <t>4. Viajes</t>
  </si>
  <si>
    <t>5. Paquetes informáticos, licencis y bases de datos especializadas</t>
  </si>
  <si>
    <t>6. Otros (servicios de laboratorio)</t>
  </si>
  <si>
    <t>7. Gestión del Conocimiento</t>
  </si>
  <si>
    <t>7.1. Asesoría en PI</t>
  </si>
  <si>
    <t>7.2. VTIC</t>
  </si>
  <si>
    <t>7.3. Propiedad Intelectual</t>
  </si>
  <si>
    <t>7.4. Reconocimiento Gestión del Conocimiento</t>
  </si>
  <si>
    <t>Aporte en efectivo del Cofinancista</t>
  </si>
  <si>
    <t>Aporte en efectivo de Cedia</t>
  </si>
  <si>
    <t>Presupuesto proyecto por Rubro</t>
  </si>
  <si>
    <t>NO APLICA</t>
  </si>
  <si>
    <t xml:space="preserve">CRITERIO DE ACEPTACIÓN (Indicador de cumplimiento)
Definición de hecho </t>
  </si>
  <si>
    <t>ACCIÓN POR NO CONFORMIDAD</t>
  </si>
  <si>
    <t>Fase 1</t>
  </si>
  <si>
    <r>
      <rPr>
        <sz val="9"/>
        <color rgb="FFFF0000"/>
        <rFont val="Gotham"/>
      </rPr>
      <t>Ejemplo:</t>
    </r>
    <r>
      <rPr>
        <sz val="9"/>
        <color rgb="FF002060"/>
        <rFont val="Gotham"/>
      </rPr>
      <t xml:space="preserve"> 
1. Plazo de X días para presentar a entera satisfacción el entregable incremental
2. Análisis de la viabilidad del proyecto por el Comité Connect</t>
    </r>
  </si>
  <si>
    <t>Fase 2</t>
  </si>
  <si>
    <t>Plazo de 7 días para …..</t>
  </si>
  <si>
    <t>Fase 3</t>
  </si>
  <si>
    <t>Fase 4</t>
  </si>
  <si>
    <t>Fase 5</t>
  </si>
  <si>
    <t>Fase</t>
  </si>
  <si>
    <t>Entregable Incremental</t>
  </si>
  <si>
    <r>
      <rPr>
        <sz val="9"/>
        <color rgb="FFFF0000"/>
        <rFont val="Gotham"/>
      </rPr>
      <t xml:space="preserve">Ejemplo: </t>
    </r>
    <r>
      <rPr>
        <sz val="9"/>
        <color rgb="FF002060"/>
        <rFont val="Gotham"/>
      </rPr>
      <t xml:space="preserve">
El análisis debe indicar que el producto presenta como máximo un 20% de grasas saturadas</t>
    </r>
  </si>
  <si>
    <r>
      <t xml:space="preserve">Valor del presupuesto total del proyecto (CEDIA + COFINANCISTA)
</t>
    </r>
    <r>
      <rPr>
        <i/>
        <u/>
        <sz val="9"/>
        <rFont val="Gotham Book"/>
        <family val="3"/>
      </rPr>
      <t>Reservar obligatoriamiente estos rubros dentro del presupuesto de CEDIA y trasladar valores a las celdas B9, B10, B11 y B12 según aplique su caso</t>
    </r>
  </si>
  <si>
    <t xml:space="preserve">Suma de Valor total </t>
  </si>
  <si>
    <t>Etiquetas de columna</t>
  </si>
  <si>
    <t>(en blanco)</t>
  </si>
  <si>
    <t>Total general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</si>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</sst>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.00\ _€_-;\-* #,##0.00\ _€_-;_-* &quot;-&quot;??\ _€_-;_-@_-"/>
  </numFmts>
  <fonts count="4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2F2F2"/>
      <name val="Arial Narrow"/>
      <family val="2"/>
    </font>
    <font>
      <sz val="11"/>
      <color rgb="FF3B3838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FFFF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rgb="FF3B3838"/>
      <name val="Arial Narrow"/>
      <family val="2"/>
    </font>
    <font>
      <b/>
      <sz val="9"/>
      <color theme="1"/>
      <name val="Gotham"/>
    </font>
    <font>
      <i/>
      <sz val="12"/>
      <color rgb="FF404040"/>
      <name val="Gotham Book"/>
      <family val="3"/>
    </font>
    <font>
      <b/>
      <i/>
      <sz val="10"/>
      <name val="Gotham Book"/>
      <family val="3"/>
    </font>
    <font>
      <i/>
      <u/>
      <sz val="10"/>
      <name val="Gotham Book"/>
      <family val="3"/>
    </font>
    <font>
      <b/>
      <sz val="10"/>
      <color rgb="FFFFFFFF"/>
      <name val="Gotham Book"/>
      <family val="3"/>
    </font>
    <font>
      <b/>
      <sz val="9"/>
      <color theme="1"/>
      <name val="Gotham Book"/>
      <family val="3"/>
    </font>
    <font>
      <sz val="10"/>
      <color rgb="FF000000"/>
      <name val="Gotham Book"/>
      <family val="3"/>
    </font>
    <font>
      <sz val="11"/>
      <color theme="1"/>
      <name val="Gotham Book"/>
      <family val="3"/>
    </font>
    <font>
      <sz val="10"/>
      <name val="Gotham Book"/>
      <family val="3"/>
    </font>
    <font>
      <b/>
      <sz val="14"/>
      <color theme="0"/>
      <name val="Gotham Book"/>
      <family val="3"/>
    </font>
    <font>
      <b/>
      <sz val="11"/>
      <color theme="0"/>
      <name val="Gotham Book"/>
      <family val="3"/>
    </font>
    <font>
      <sz val="11"/>
      <color theme="0"/>
      <name val="Gotham Book"/>
      <family val="3"/>
    </font>
    <font>
      <i/>
      <sz val="9"/>
      <color theme="0"/>
      <name val="Gotham Book"/>
      <family val="3"/>
    </font>
    <font>
      <sz val="9"/>
      <color rgb="FF002060"/>
      <name val="Gotham"/>
    </font>
    <font>
      <sz val="9"/>
      <color rgb="FFFF0000"/>
      <name val="Gotham"/>
    </font>
    <font>
      <b/>
      <i/>
      <sz val="9"/>
      <name val="Gotham Book"/>
      <family val="3"/>
    </font>
    <font>
      <i/>
      <u/>
      <sz val="9"/>
      <name val="Gotham Book"/>
      <family val="3"/>
    </font>
    <font>
      <i/>
      <sz val="9"/>
      <color rgb="FF404040"/>
      <name val="Gotham Book"/>
      <family val="3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2F2F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76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B469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2" fillId="0" borderId="1" xfId="0" applyFont="1" applyBorder="1" applyAlignment="1">
      <alignment vertical="center" wrapText="1"/>
    </xf>
    <xf numFmtId="0" fontId="13" fillId="0" borderId="1" xfId="0" applyFont="1" applyBorder="1"/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4" fontId="10" fillId="0" borderId="1" xfId="1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8" fillId="2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11" borderId="1" xfId="0" applyFont="1" applyFill="1" applyBorder="1" applyAlignment="1">
      <alignment vertical="top"/>
    </xf>
    <xf numFmtId="0" fontId="19" fillId="11" borderId="7" xfId="0" applyFont="1" applyFill="1" applyBorder="1" applyAlignment="1">
      <alignment vertical="top" wrapText="1"/>
    </xf>
    <xf numFmtId="0" fontId="19" fillId="11" borderId="7" xfId="0" applyFont="1" applyFill="1" applyBorder="1" applyAlignment="1">
      <alignment vertical="top"/>
    </xf>
    <xf numFmtId="0" fontId="20" fillId="12" borderId="8" xfId="0" applyFont="1" applyFill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20" fillId="12" borderId="12" xfId="0" applyFont="1" applyFill="1" applyBorder="1" applyAlignment="1">
      <alignment horizontal="justify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25" fillId="0" borderId="1" xfId="1" applyFont="1" applyBorder="1" applyAlignment="1" applyProtection="1">
      <alignment vertical="top" wrapText="1"/>
    </xf>
    <xf numFmtId="164" fontId="25" fillId="0" borderId="1" xfId="1" applyFont="1" applyBorder="1" applyAlignment="1">
      <alignment vertical="top" wrapText="1"/>
    </xf>
    <xf numFmtId="9" fontId="25" fillId="0" borderId="1" xfId="2" applyFont="1" applyBorder="1" applyAlignment="1">
      <alignment horizontal="center" vertical="top" wrapText="1"/>
    </xf>
    <xf numFmtId="0" fontId="26" fillId="5" borderId="1" xfId="0" applyFont="1" applyFill="1" applyBorder="1" applyAlignment="1">
      <alignment horizontal="left" vertical="top" wrapText="1" indent="2"/>
    </xf>
    <xf numFmtId="164" fontId="27" fillId="8" borderId="1" xfId="1" applyFont="1" applyFill="1" applyBorder="1" applyAlignment="1" applyProtection="1">
      <alignment vertical="top" wrapText="1"/>
    </xf>
    <xf numFmtId="0" fontId="26" fillId="8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165" fontId="29" fillId="10" borderId="1" xfId="0" applyNumberFormat="1" applyFont="1" applyFill="1" applyBorder="1" applyAlignment="1">
      <alignment vertical="top"/>
    </xf>
    <xf numFmtId="165" fontId="28" fillId="10" borderId="1" xfId="0" applyNumberFormat="1" applyFont="1" applyFill="1" applyBorder="1" applyAlignment="1">
      <alignment vertical="top"/>
    </xf>
    <xf numFmtId="0" fontId="30" fillId="10" borderId="1" xfId="0" applyFont="1" applyFill="1" applyBorder="1" applyAlignment="1">
      <alignment horizontal="center" vertical="top"/>
    </xf>
    <xf numFmtId="0" fontId="24" fillId="13" borderId="1" xfId="0" applyFont="1" applyFill="1" applyBorder="1" applyAlignment="1">
      <alignment vertical="top"/>
    </xf>
    <xf numFmtId="0" fontId="28" fillId="10" borderId="1" xfId="0" applyFont="1" applyFill="1" applyBorder="1" applyAlignment="1">
      <alignment vertical="top" wrapText="1"/>
    </xf>
    <xf numFmtId="164" fontId="25" fillId="0" borderId="1" xfId="1" applyFont="1" applyBorder="1" applyAlignment="1">
      <alignment horizontal="right" vertical="top" wrapText="1"/>
    </xf>
    <xf numFmtId="0" fontId="23" fillId="6" borderId="1" xfId="0" applyFont="1" applyFill="1" applyBorder="1" applyAlignment="1">
      <alignment horizontal="center" vertical="top" wrapText="1"/>
    </xf>
    <xf numFmtId="0" fontId="24" fillId="13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17" fillId="9" borderId="1" xfId="0" applyFont="1" applyFill="1" applyBorder="1" applyAlignment="1">
      <alignment horizontal="center" vertical="top"/>
    </xf>
    <xf numFmtId="0" fontId="17" fillId="9" borderId="1" xfId="0" applyFont="1" applyFill="1" applyBorder="1" applyAlignment="1">
      <alignment horizontal="center" vertical="top" wrapText="1"/>
    </xf>
    <xf numFmtId="0" fontId="32" fillId="13" borderId="1" xfId="0" applyFont="1" applyFill="1" applyBorder="1" applyAlignment="1">
      <alignment horizontal="left" vertical="top" wrapText="1"/>
    </xf>
    <xf numFmtId="0" fontId="32" fillId="13" borderId="1" xfId="0" applyFont="1" applyFill="1" applyBorder="1" applyAlignment="1">
      <alignment horizontal="justify" vertical="top" wrapText="1"/>
    </xf>
    <xf numFmtId="0" fontId="17" fillId="9" borderId="1" xfId="0" applyFont="1" applyFill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justify" vertical="center" wrapText="1"/>
    </xf>
    <xf numFmtId="0" fontId="36" fillId="12" borderId="8" xfId="0" applyFont="1" applyFill="1" applyBorder="1" applyAlignment="1">
      <alignment horizontal="justify" vertical="center" wrapText="1"/>
    </xf>
    <xf numFmtId="0" fontId="36" fillId="0" borderId="8" xfId="0" applyFont="1" applyBorder="1" applyAlignment="1">
      <alignment horizontal="justify" vertical="center" wrapText="1"/>
    </xf>
    <xf numFmtId="0" fontId="37" fillId="0" borderId="0" xfId="0" applyFont="1"/>
    <xf numFmtId="0" fontId="12" fillId="0" borderId="0" xfId="0" applyFont="1"/>
    <xf numFmtId="0" fontId="39" fillId="2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top" wrapText="1"/>
    </xf>
    <xf numFmtId="0" fontId="32" fillId="13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7" fillId="9" borderId="1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38" fillId="3" borderId="1" xfId="0" applyFont="1" applyFill="1" applyBorder="1" applyAlignment="1">
      <alignment horizontal="center" vertical="top"/>
    </xf>
    <xf numFmtId="0" fontId="20" fillId="12" borderId="15" xfId="0" applyFont="1" applyFill="1" applyBorder="1" applyAlignment="1">
      <alignment horizontal="justify" vertical="center" wrapText="1"/>
    </xf>
    <xf numFmtId="0" fontId="20" fillId="12" borderId="13" xfId="0" applyFont="1" applyFill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36" fillId="12" borderId="15" xfId="0" applyFont="1" applyFill="1" applyBorder="1" applyAlignment="1">
      <alignment horizontal="justify" vertical="center" wrapText="1"/>
    </xf>
    <xf numFmtId="0" fontId="36" fillId="12" borderId="13" xfId="0" applyFont="1" applyFill="1" applyBorder="1" applyAlignment="1">
      <alignment horizontal="justify" vertical="center" wrapText="1"/>
    </xf>
    <xf numFmtId="0" fontId="36" fillId="0" borderId="15" xfId="0" applyFont="1" applyBorder="1" applyAlignment="1">
      <alignment horizontal="justify" vertical="center" wrapText="1"/>
    </xf>
    <xf numFmtId="0" fontId="36" fillId="0" borderId="14" xfId="0" applyFont="1" applyBorder="1" applyAlignment="1">
      <alignment horizontal="justify" vertical="center" wrapText="1"/>
    </xf>
    <xf numFmtId="0" fontId="36" fillId="0" borderId="13" xfId="0" applyFont="1" applyBorder="1" applyAlignment="1">
      <alignment horizontal="justify" vertical="center" wrapText="1"/>
    </xf>
    <xf numFmtId="0" fontId="29" fillId="10" borderId="1" xfId="0" applyFont="1" applyFill="1" applyBorder="1" applyAlignment="1">
      <alignment horizontal="center" wrapText="1"/>
    </xf>
    <xf numFmtId="0" fontId="29" fillId="10" borderId="1" xfId="0" applyFont="1" applyFill="1" applyBorder="1" applyAlignment="1">
      <alignment horizontal="center"/>
    </xf>
    <xf numFmtId="164" fontId="25" fillId="0" borderId="18" xfId="1" applyFont="1" applyBorder="1" applyAlignment="1">
      <alignment horizontal="center" vertical="top" wrapText="1"/>
    </xf>
    <xf numFmtId="164" fontId="25" fillId="0" borderId="19" xfId="1" applyFont="1" applyBorder="1" applyAlignment="1">
      <alignment horizontal="center" vertical="top" wrapText="1"/>
    </xf>
    <xf numFmtId="164" fontId="25" fillId="0" borderId="16" xfId="1" applyFont="1" applyBorder="1" applyAlignment="1">
      <alignment horizontal="center" vertical="top" wrapText="1"/>
    </xf>
    <xf numFmtId="164" fontId="25" fillId="0" borderId="20" xfId="1" applyFont="1" applyBorder="1" applyAlignment="1">
      <alignment horizontal="center" vertical="top" wrapText="1"/>
    </xf>
    <xf numFmtId="164" fontId="25" fillId="0" borderId="17" xfId="1" applyFont="1" applyBorder="1" applyAlignment="1">
      <alignment horizontal="center" vertical="top" wrapText="1"/>
    </xf>
    <xf numFmtId="164" fontId="25" fillId="0" borderId="21" xfId="1" applyFont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B469D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Montealegre" refreshedDate="45377.523435069445" createdVersion="6" refreshedVersion="6" minRefreshableVersion="3" recordCount="175">
  <cacheSource type="worksheet">
    <worksheetSource ref="A1:K1048576" sheet="ADQUISICIONES"/>
  </cacheSource>
  <cacheFields count="11">
    <cacheField name="Fase de ejecución" numFmtId="0">
      <sharedItems containsNonDate="0" containsString="0" containsBlank="1"/>
    </cacheField>
    <cacheField name="Rubro del gasto (de acuerdo a las bases)" numFmtId="0">
      <sharedItems containsNonDate="0" containsBlank="1" count="3">
        <m/>
        <s v="Materiales, suministros y partes" u="1"/>
        <s v="Honorarios" u="1"/>
      </sharedItems>
    </cacheField>
    <cacheField name="No. tarea estratégica en la que se usará el insumo" numFmtId="0">
      <sharedItems containsNonDate="0" containsString="0" containsBlank="1"/>
    </cacheField>
    <cacheField name="Recurso a adquirir" numFmtId="0">
      <sharedItems containsNonDate="0" containsString="0" containsBlank="1"/>
    </cacheField>
    <cacheField name="Unidad de medida" numFmtId="0">
      <sharedItems containsNonDate="0" containsString="0" containsBlank="1"/>
    </cacheField>
    <cacheField name="Cantidad" numFmtId="0">
      <sharedItems containsNonDate="0" containsString="0" containsBlank="1"/>
    </cacheField>
    <cacheField name="Valor unitario " numFmtId="0">
      <sharedItems containsNonDate="0" containsString="0" containsBlank="1"/>
    </cacheField>
    <cacheField name="Valor total " numFmtId="0">
      <sharedItems containsString="0" containsBlank="1" containsNumber="1" containsInteger="1" minValue="0" maxValue="0"/>
    </cacheField>
    <cacheField name="Es reactivo controlado" numFmtId="0">
      <sharedItems containsNonDate="0" containsString="0" containsBlank="1"/>
    </cacheField>
    <cacheField name="Requiere importación S/N" numFmtId="0">
      <sharedItems containsNonDate="0" containsString="0" containsBlank="1"/>
    </cacheField>
    <cacheField name="Financista " numFmtId="0">
      <sharedItems containsNonDate="0" containsBlank="1" count="3">
        <m/>
        <s v="EMPRESA" u="1"/>
        <s v="CEDI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n v="0"/>
    <m/>
    <m/>
    <x v="0"/>
  </r>
  <r>
    <m/>
    <x v="0"/>
    <m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H3:J6" firstHeaderRow="1" firstDataRow="2" firstDataCol="1"/>
  <pivotFields count="11">
    <pivotField showAll="0" defaultSubtotal="0"/>
    <pivotField axis="axisCol" showAll="0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 defaultSubtotal="0"/>
    <pivotField showAll="0" defaultSubtotal="0"/>
    <pivotField axis="axisRow" showAll="0" defaultSubtotal="0">
      <items count="3">
        <item x="0"/>
        <item m="1" x="2"/>
        <item m="1" x="1"/>
      </items>
    </pivotField>
  </pivotFields>
  <rowFields count="1">
    <field x="10"/>
  </rowFields>
  <rowItems count="2">
    <i>
      <x/>
    </i>
    <i t="grand">
      <x/>
    </i>
  </rowItems>
  <colFields count="1">
    <field x="1"/>
  </colFields>
  <colItems count="2">
    <i>
      <x/>
    </i>
    <i t="grand">
      <x/>
    </i>
  </colItems>
  <dataFields count="1">
    <dataField name="Suma de Valor total " fld="7" baseField="0" baseItem="4377729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K19"/>
  <sheetViews>
    <sheetView workbookViewId="0">
      <selection activeCell="C16" sqref="C16"/>
    </sheetView>
  </sheetViews>
  <sheetFormatPr baseColWidth="10" defaultColWidth="11.44140625" defaultRowHeight="14.4"/>
  <cols>
    <col min="1" max="1" width="15.44140625" customWidth="1"/>
    <col min="2" max="2" width="14.88671875" customWidth="1"/>
    <col min="3" max="3" width="15.44140625" customWidth="1"/>
    <col min="4" max="4" width="14.109375" customWidth="1"/>
    <col min="5" max="5" width="15.44140625" customWidth="1"/>
    <col min="7" max="7" width="12" customWidth="1"/>
    <col min="8" max="8" width="21.109375" customWidth="1"/>
    <col min="9" max="9" width="17.44140625" customWidth="1"/>
    <col min="10" max="10" width="20.5546875" customWidth="1"/>
    <col min="11" max="11" width="21.109375" customWidth="1"/>
  </cols>
  <sheetData>
    <row r="1" spans="1:11" ht="41.4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3" t="s">
        <v>60</v>
      </c>
      <c r="G1" s="32" t="s">
        <v>61</v>
      </c>
      <c r="H1" s="32" t="s">
        <v>5</v>
      </c>
      <c r="I1" s="32" t="s">
        <v>6</v>
      </c>
      <c r="J1" s="32" t="s">
        <v>7</v>
      </c>
      <c r="K1" s="32" t="s">
        <v>67</v>
      </c>
    </row>
    <row r="2" spans="1:11">
      <c r="A2" s="30" t="s">
        <v>8</v>
      </c>
      <c r="B2" s="34"/>
      <c r="C2" s="34"/>
      <c r="D2" s="34"/>
      <c r="E2" s="34"/>
      <c r="F2" s="6"/>
      <c r="G2" s="34"/>
      <c r="H2" s="34"/>
      <c r="I2" s="34"/>
      <c r="J2" s="34"/>
      <c r="K2" s="34"/>
    </row>
    <row r="3" spans="1:11">
      <c r="A3" s="30" t="s">
        <v>9</v>
      </c>
      <c r="B3" s="34"/>
      <c r="C3" s="34"/>
      <c r="D3" s="34"/>
      <c r="E3" s="34"/>
      <c r="F3" s="6"/>
      <c r="G3" s="34"/>
      <c r="H3" s="34"/>
      <c r="I3" s="34"/>
      <c r="J3" s="34"/>
      <c r="K3" s="34"/>
    </row>
    <row r="4" spans="1:11">
      <c r="A4" s="30" t="s">
        <v>10</v>
      </c>
      <c r="B4" s="34"/>
      <c r="C4" s="34"/>
      <c r="D4" s="34"/>
      <c r="E4" s="34"/>
      <c r="F4" s="6"/>
      <c r="G4" s="34"/>
      <c r="H4" s="34"/>
      <c r="I4" s="34"/>
      <c r="J4" s="34"/>
      <c r="K4" s="34"/>
    </row>
    <row r="5" spans="1:11">
      <c r="A5" s="30" t="s">
        <v>11</v>
      </c>
      <c r="B5" s="34"/>
      <c r="C5" s="34"/>
      <c r="D5" s="34"/>
      <c r="E5" s="34"/>
      <c r="F5" s="6"/>
      <c r="G5" s="34"/>
      <c r="H5" s="34"/>
      <c r="I5" s="34"/>
      <c r="J5" s="34"/>
      <c r="K5" s="34"/>
    </row>
    <row r="6" spans="1:11">
      <c r="A6" s="30" t="s">
        <v>12</v>
      </c>
      <c r="B6" s="34"/>
      <c r="C6" s="34"/>
      <c r="D6" s="34"/>
      <c r="E6" s="34"/>
      <c r="F6" s="6"/>
      <c r="G6" s="34"/>
      <c r="H6" s="34"/>
      <c r="I6" s="34"/>
      <c r="J6" s="34"/>
      <c r="K6" s="34"/>
    </row>
    <row r="7" spans="1:11">
      <c r="A7" s="30" t="s">
        <v>13</v>
      </c>
      <c r="B7" s="34"/>
      <c r="C7" s="34"/>
      <c r="D7" s="34"/>
      <c r="E7" s="34"/>
      <c r="F7" s="6"/>
      <c r="G7" s="34"/>
      <c r="H7" s="34"/>
      <c r="I7" s="34"/>
      <c r="J7" s="34"/>
      <c r="K7" s="34"/>
    </row>
    <row r="8" spans="1:11">
      <c r="A8" s="30" t="s">
        <v>14</v>
      </c>
      <c r="B8" s="34"/>
      <c r="C8" s="34"/>
      <c r="D8" s="34"/>
      <c r="E8" s="34"/>
      <c r="F8" s="6"/>
      <c r="G8" s="34"/>
      <c r="H8" s="34"/>
      <c r="I8" s="34"/>
      <c r="J8" s="34"/>
      <c r="K8" s="34"/>
    </row>
    <row r="9" spans="1:11">
      <c r="A9" s="30" t="s">
        <v>15</v>
      </c>
      <c r="B9" s="34"/>
      <c r="C9" s="34"/>
      <c r="D9" s="34"/>
      <c r="E9" s="34"/>
      <c r="F9" s="6"/>
      <c r="G9" s="34"/>
      <c r="H9" s="34"/>
      <c r="I9" s="34"/>
      <c r="J9" s="34"/>
      <c r="K9" s="34"/>
    </row>
    <row r="10" spans="1:11">
      <c r="A10" s="30" t="s">
        <v>16</v>
      </c>
      <c r="B10" s="34"/>
      <c r="C10" s="34"/>
      <c r="D10" s="34"/>
      <c r="E10" s="34"/>
      <c r="F10" s="6"/>
      <c r="G10" s="34"/>
      <c r="H10" s="34"/>
      <c r="I10" s="34"/>
      <c r="J10" s="34"/>
      <c r="K10" s="34"/>
    </row>
    <row r="11" spans="1:11">
      <c r="A11" s="30" t="s">
        <v>17</v>
      </c>
      <c r="B11" s="34"/>
      <c r="C11" s="34"/>
      <c r="D11" s="34"/>
      <c r="E11" s="34"/>
      <c r="F11" s="6"/>
      <c r="G11" s="34"/>
      <c r="H11" s="34"/>
      <c r="I11" s="34"/>
      <c r="J11" s="34"/>
      <c r="K11" s="34"/>
    </row>
    <row r="12" spans="1:11">
      <c r="A12" s="30"/>
      <c r="B12" s="34"/>
      <c r="C12" s="34"/>
      <c r="D12" s="34"/>
      <c r="E12" s="34"/>
      <c r="F12" s="6"/>
      <c r="G12" s="34"/>
      <c r="H12" s="34"/>
      <c r="I12" s="34"/>
      <c r="J12" s="34"/>
      <c r="K12" s="34"/>
    </row>
    <row r="13" spans="1:11">
      <c r="A13" s="30"/>
      <c r="B13" s="34"/>
      <c r="C13" s="34"/>
      <c r="D13" s="34"/>
      <c r="E13" s="34"/>
      <c r="F13" s="6"/>
      <c r="G13" s="34"/>
      <c r="H13" s="34"/>
      <c r="I13" s="34"/>
      <c r="J13" s="34"/>
      <c r="K13" s="34"/>
    </row>
    <row r="14" spans="1:11">
      <c r="A14" s="30"/>
      <c r="B14" s="34"/>
      <c r="C14" s="34"/>
      <c r="D14" s="34"/>
      <c r="E14" s="34"/>
      <c r="F14" s="6"/>
      <c r="G14" s="34"/>
      <c r="H14" s="34"/>
      <c r="I14" s="34"/>
      <c r="J14" s="34"/>
      <c r="K14" s="34"/>
    </row>
    <row r="15" spans="1:11">
      <c r="A15" s="30"/>
      <c r="B15" s="34"/>
      <c r="C15" s="34"/>
      <c r="D15" s="34"/>
      <c r="E15" s="34"/>
      <c r="F15" s="6"/>
      <c r="G15" s="34"/>
      <c r="H15" s="34"/>
      <c r="I15" s="34"/>
      <c r="J15" s="34"/>
      <c r="K15" s="34"/>
    </row>
    <row r="16" spans="1:11">
      <c r="A16" s="30"/>
      <c r="B16" s="34"/>
      <c r="C16" s="34"/>
      <c r="D16" s="34"/>
      <c r="E16" s="34"/>
      <c r="F16" s="6"/>
      <c r="G16" s="34"/>
      <c r="H16" s="34"/>
      <c r="I16" s="34"/>
      <c r="J16" s="34"/>
      <c r="K16" s="34"/>
    </row>
    <row r="17" spans="1:11">
      <c r="A17" s="30"/>
      <c r="B17" s="34"/>
      <c r="C17" s="34"/>
      <c r="D17" s="34"/>
      <c r="E17" s="34"/>
      <c r="F17" s="6"/>
      <c r="G17" s="34"/>
      <c r="H17" s="34"/>
      <c r="I17" s="34"/>
      <c r="J17" s="34"/>
      <c r="K17" s="34"/>
    </row>
    <row r="18" spans="1:11">
      <c r="A18" s="30"/>
      <c r="B18" s="34"/>
      <c r="C18" s="34"/>
      <c r="D18" s="34"/>
      <c r="E18" s="34"/>
      <c r="F18" s="6"/>
      <c r="G18" s="34"/>
      <c r="H18" s="34"/>
      <c r="I18" s="34"/>
      <c r="J18" s="34"/>
      <c r="K18" s="34"/>
    </row>
    <row r="19" spans="1:11">
      <c r="A19" s="30"/>
      <c r="B19" s="34"/>
      <c r="C19" s="34"/>
      <c r="D19" s="34"/>
      <c r="E19" s="34"/>
      <c r="F19" s="6"/>
      <c r="G19" s="34"/>
      <c r="H19" s="34"/>
      <c r="I19" s="34"/>
      <c r="J19" s="34"/>
      <c r="K19" s="34"/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categorías!$A$1:$A$5</xm:f>
          </x14:formula1>
          <xm:sqref>H2:H19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B65"/>
  <sheetViews>
    <sheetView zoomScale="85" zoomScaleNormal="85" workbookViewId="0">
      <selection activeCell="D13" sqref="D13"/>
    </sheetView>
  </sheetViews>
  <sheetFormatPr baseColWidth="10" defaultColWidth="11.44140625" defaultRowHeight="408.6" customHeight="1"/>
  <cols>
    <col min="1" max="1" width="16.5546875" customWidth="1"/>
    <col min="2" max="2" width="18.77734375" style="4" customWidth="1"/>
    <col min="3" max="3" width="29.88671875" customWidth="1"/>
    <col min="4" max="4" width="50.6640625" customWidth="1"/>
    <col min="5" max="5" width="40.77734375" customWidth="1"/>
    <col min="6" max="6" width="50.6640625" customWidth="1"/>
    <col min="7" max="7" width="4.21875" customWidth="1"/>
    <col min="8" max="15" width="3.21875" customWidth="1"/>
    <col min="16" max="16" width="4.44140625" customWidth="1"/>
    <col min="17" max="17" width="4" customWidth="1"/>
    <col min="18" max="54" width="4.33203125" customWidth="1"/>
  </cols>
  <sheetData>
    <row r="1" spans="1:54" ht="41.4" customHeight="1">
      <c r="A1" s="81" t="s">
        <v>68</v>
      </c>
      <c r="B1" s="88" t="s">
        <v>190</v>
      </c>
      <c r="C1" s="88"/>
      <c r="D1" s="72" t="s">
        <v>180</v>
      </c>
      <c r="E1" s="72" t="s">
        <v>181</v>
      </c>
      <c r="F1" s="82"/>
    </row>
    <row r="2" spans="1:54" ht="51" customHeight="1">
      <c r="A2" s="41" t="s">
        <v>182</v>
      </c>
      <c r="B2" s="87"/>
      <c r="C2" s="87"/>
      <c r="D2" s="70" t="s">
        <v>191</v>
      </c>
      <c r="E2" s="71" t="s">
        <v>183</v>
      </c>
      <c r="F2" s="82"/>
    </row>
    <row r="3" spans="1:54" ht="43.2" customHeight="1">
      <c r="A3" s="41" t="s">
        <v>184</v>
      </c>
      <c r="B3" s="87"/>
      <c r="C3" s="87"/>
      <c r="D3" s="71"/>
      <c r="E3" s="71" t="s">
        <v>185</v>
      </c>
      <c r="F3" s="82"/>
    </row>
    <row r="4" spans="1:54" ht="61.8" customHeight="1">
      <c r="A4" s="41" t="s">
        <v>186</v>
      </c>
      <c r="B4" s="87"/>
      <c r="C4" s="87"/>
      <c r="D4" s="71"/>
      <c r="E4" s="71" t="s">
        <v>185</v>
      </c>
      <c r="F4" s="82"/>
    </row>
    <row r="5" spans="1:54" ht="53.4" customHeight="1">
      <c r="A5" s="41" t="s">
        <v>187</v>
      </c>
      <c r="B5" s="87"/>
      <c r="C5" s="87"/>
      <c r="D5" s="71"/>
      <c r="E5" s="71" t="s">
        <v>185</v>
      </c>
      <c r="F5" s="82"/>
    </row>
    <row r="6" spans="1:54" ht="49.2" customHeight="1">
      <c r="A6" s="41" t="s">
        <v>188</v>
      </c>
      <c r="B6" s="87"/>
      <c r="C6" s="87"/>
      <c r="D6" s="41"/>
      <c r="E6" s="41"/>
      <c r="F6" s="83"/>
    </row>
    <row r="7" spans="1:54" ht="28.8" customHeight="1"/>
    <row r="8" spans="1:54" ht="28.8" customHeight="1"/>
    <row r="9" spans="1:54" ht="28.8" customHeight="1"/>
    <row r="10" spans="1:54" s="2" customFormat="1" ht="76.8" customHeight="1">
      <c r="A10" s="42" t="s">
        <v>68</v>
      </c>
      <c r="B10" s="42" t="s">
        <v>70</v>
      </c>
      <c r="C10" s="32" t="s">
        <v>69</v>
      </c>
      <c r="D10" s="32" t="s">
        <v>119</v>
      </c>
      <c r="E10" s="32" t="s">
        <v>55</v>
      </c>
      <c r="F10" s="32" t="s">
        <v>120</v>
      </c>
      <c r="G10" s="39" t="s">
        <v>71</v>
      </c>
      <c r="H10" s="39" t="s">
        <v>72</v>
      </c>
      <c r="I10" s="39" t="s">
        <v>73</v>
      </c>
      <c r="J10" s="39" t="s">
        <v>74</v>
      </c>
      <c r="K10" s="40" t="s">
        <v>75</v>
      </c>
      <c r="L10" s="40" t="s">
        <v>76</v>
      </c>
      <c r="M10" s="40" t="s">
        <v>77</v>
      </c>
      <c r="N10" s="40" t="s">
        <v>78</v>
      </c>
      <c r="O10" s="39" t="s">
        <v>79</v>
      </c>
      <c r="P10" s="39" t="s">
        <v>80</v>
      </c>
      <c r="Q10" s="39" t="s">
        <v>81</v>
      </c>
      <c r="R10" s="39" t="s">
        <v>82</v>
      </c>
      <c r="S10" s="40" t="s">
        <v>83</v>
      </c>
      <c r="T10" s="40" t="s">
        <v>84</v>
      </c>
      <c r="U10" s="40" t="s">
        <v>85</v>
      </c>
      <c r="V10" s="40" t="s">
        <v>86</v>
      </c>
      <c r="W10" s="39" t="s">
        <v>87</v>
      </c>
      <c r="X10" s="39" t="s">
        <v>88</v>
      </c>
      <c r="Y10" s="39" t="s">
        <v>89</v>
      </c>
      <c r="Z10" s="39" t="s">
        <v>90</v>
      </c>
      <c r="AA10" s="40" t="s">
        <v>91</v>
      </c>
      <c r="AB10" s="40" t="s">
        <v>92</v>
      </c>
      <c r="AC10" s="40" t="s">
        <v>93</v>
      </c>
      <c r="AD10" s="40" t="s">
        <v>94</v>
      </c>
      <c r="AE10" s="39" t="s">
        <v>95</v>
      </c>
      <c r="AF10" s="39" t="s">
        <v>96</v>
      </c>
      <c r="AG10" s="39" t="s">
        <v>97</v>
      </c>
      <c r="AH10" s="39" t="s">
        <v>98</v>
      </c>
      <c r="AI10" s="40" t="s">
        <v>99</v>
      </c>
      <c r="AJ10" s="40" t="s">
        <v>100</v>
      </c>
      <c r="AK10" s="40" t="s">
        <v>101</v>
      </c>
      <c r="AL10" s="40" t="s">
        <v>102</v>
      </c>
      <c r="AM10" s="39" t="s">
        <v>103</v>
      </c>
      <c r="AN10" s="39" t="s">
        <v>104</v>
      </c>
      <c r="AO10" s="39" t="s">
        <v>105</v>
      </c>
      <c r="AP10" s="39" t="s">
        <v>106</v>
      </c>
      <c r="AQ10" s="40" t="s">
        <v>107</v>
      </c>
      <c r="AR10" s="40" t="s">
        <v>108</v>
      </c>
      <c r="AS10" s="40" t="s">
        <v>109</v>
      </c>
      <c r="AT10" s="40" t="s">
        <v>110</v>
      </c>
      <c r="AU10" s="39" t="s">
        <v>111</v>
      </c>
      <c r="AV10" s="39" t="s">
        <v>112</v>
      </c>
      <c r="AW10" s="39" t="s">
        <v>113</v>
      </c>
      <c r="AX10" s="39" t="s">
        <v>114</v>
      </c>
      <c r="AY10" s="40" t="s">
        <v>115</v>
      </c>
      <c r="AZ10" s="40" t="s">
        <v>116</v>
      </c>
      <c r="BA10" s="40" t="s">
        <v>117</v>
      </c>
      <c r="BB10" s="40" t="s">
        <v>118</v>
      </c>
    </row>
    <row r="11" spans="1:54" s="3" customFormat="1" ht="76.8" customHeight="1">
      <c r="A11" s="35"/>
      <c r="B11" s="43">
        <v>1</v>
      </c>
      <c r="C11" s="34"/>
      <c r="D11" s="34" t="s">
        <v>18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</row>
    <row r="12" spans="1:54" s="3" customFormat="1" ht="76.8" customHeight="1">
      <c r="A12" s="35"/>
      <c r="B12" s="43">
        <v>2</v>
      </c>
      <c r="C12" s="34" t="s">
        <v>18</v>
      </c>
      <c r="D12" s="34" t="s">
        <v>18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54" s="3" customFormat="1" ht="76.8" customHeight="1">
      <c r="A13" s="35"/>
      <c r="B13" s="43">
        <v>3</v>
      </c>
      <c r="C13" s="34" t="s">
        <v>18</v>
      </c>
      <c r="D13" s="34" t="s">
        <v>18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4" s="3" customFormat="1" ht="76.8" customHeight="1">
      <c r="A14" s="35"/>
      <c r="B14" s="43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54" s="3" customFormat="1" ht="76.8" customHeight="1">
      <c r="A15" s="35"/>
      <c r="B15" s="43">
        <v>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</row>
    <row r="16" spans="1:54" s="3" customFormat="1" ht="76.8" customHeight="1">
      <c r="A16" s="35"/>
      <c r="B16" s="43">
        <v>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</row>
    <row r="17" spans="1:54" s="3" customFormat="1" ht="76.8" customHeight="1">
      <c r="A17" s="35"/>
      <c r="B17" s="43">
        <v>7</v>
      </c>
      <c r="C17" s="34" t="s">
        <v>18</v>
      </c>
      <c r="D17" s="34" t="s">
        <v>18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</row>
    <row r="18" spans="1:54" s="3" customFormat="1" ht="76.8" customHeight="1">
      <c r="A18" s="35"/>
      <c r="B18" s="43">
        <v>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</row>
    <row r="19" spans="1:54" s="3" customFormat="1" ht="76.8" customHeight="1">
      <c r="A19" s="35"/>
      <c r="B19" s="43">
        <v>9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s="3" customFormat="1" ht="76.8" customHeight="1">
      <c r="A20" s="35"/>
      <c r="B20" s="43">
        <v>10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s="3" customFormat="1" ht="76.8" customHeight="1">
      <c r="A21" s="35"/>
      <c r="B21" s="43">
        <v>11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1:54" s="3" customFormat="1" ht="76.8" customHeight="1">
      <c r="A22" s="35"/>
      <c r="B22" s="43">
        <v>12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s="3" customFormat="1" ht="76.8" customHeight="1">
      <c r="A23" s="35"/>
      <c r="B23" s="43">
        <v>13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 s="3" customFormat="1" ht="76.8" customHeight="1">
      <c r="A24" s="35"/>
      <c r="B24" s="43">
        <v>14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</row>
    <row r="25" spans="1:54" s="3" customFormat="1" ht="76.8" customHeight="1">
      <c r="A25" s="35"/>
      <c r="B25" s="43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s="3" customFormat="1" ht="76.8" customHeight="1">
      <c r="A26" s="35"/>
      <c r="B26" s="43">
        <v>16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s="3" customFormat="1" ht="76.8" customHeight="1">
      <c r="A27" s="35"/>
      <c r="B27" s="43">
        <v>17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1:54" s="3" customFormat="1" ht="76.8" customHeight="1">
      <c r="A28" s="35"/>
      <c r="B28" s="43">
        <v>18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</row>
    <row r="29" spans="1:54" s="3" customFormat="1" ht="76.8" customHeight="1">
      <c r="A29" s="35"/>
      <c r="B29" s="43">
        <v>19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</row>
    <row r="30" spans="1:54" s="3" customFormat="1" ht="76.8" customHeight="1">
      <c r="A30" s="35"/>
      <c r="B30" s="43">
        <v>20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s="3" customFormat="1" ht="76.8" customHeight="1">
      <c r="A31" s="35"/>
      <c r="B31" s="43">
        <v>21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</row>
    <row r="32" spans="1:54" s="3" customFormat="1" ht="76.8" customHeight="1">
      <c r="A32" s="35"/>
      <c r="B32" s="43">
        <v>22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</row>
    <row r="33" spans="1:54" s="3" customFormat="1" ht="76.8" customHeight="1">
      <c r="A33" s="35"/>
      <c r="B33" s="43">
        <v>23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s="3" customFormat="1" ht="76.8" customHeight="1">
      <c r="A34" s="35"/>
      <c r="B34" s="43">
        <v>24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7"/>
    </row>
    <row r="35" spans="1:54" s="3" customFormat="1" ht="76.8" customHeight="1">
      <c r="A35" s="35"/>
      <c r="B35" s="43">
        <v>25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7"/>
    </row>
    <row r="36" spans="1:54" s="3" customFormat="1" ht="76.8" customHeight="1">
      <c r="A36" s="35"/>
      <c r="B36" s="43">
        <v>26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7"/>
    </row>
    <row r="37" spans="1:54" s="3" customFormat="1" ht="76.8" customHeight="1">
      <c r="A37" s="35"/>
      <c r="B37" s="43">
        <v>27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7"/>
    </row>
    <row r="38" spans="1:54" s="3" customFormat="1" ht="76.8" customHeight="1">
      <c r="A38" s="35"/>
      <c r="B38" s="43">
        <v>28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7"/>
    </row>
    <row r="39" spans="1:54" s="3" customFormat="1" ht="76.8" customHeight="1">
      <c r="A39" s="35"/>
      <c r="B39" s="43">
        <v>29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7"/>
    </row>
    <row r="40" spans="1:54" s="3" customFormat="1" ht="76.8" customHeight="1">
      <c r="A40" s="35"/>
      <c r="B40" s="43">
        <v>30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7"/>
    </row>
    <row r="41" spans="1:54" s="3" customFormat="1" ht="76.8" customHeight="1">
      <c r="A41" s="35"/>
      <c r="B41" s="43">
        <v>31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7"/>
    </row>
    <row r="42" spans="1:54" s="3" customFormat="1" ht="76.8" customHeight="1">
      <c r="A42" s="35"/>
      <c r="B42" s="43">
        <v>32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7"/>
    </row>
    <row r="43" spans="1:54" s="3" customFormat="1" ht="76.8" customHeight="1">
      <c r="A43" s="35"/>
      <c r="B43" s="43">
        <v>33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7"/>
    </row>
    <row r="44" spans="1:54" s="3" customFormat="1" ht="76.8" customHeight="1">
      <c r="A44" s="35"/>
      <c r="B44" s="43">
        <v>34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7"/>
    </row>
    <row r="45" spans="1:54" s="3" customFormat="1" ht="76.8" customHeight="1">
      <c r="A45" s="35"/>
      <c r="B45" s="43">
        <v>35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7"/>
    </row>
    <row r="46" spans="1:54" s="3" customFormat="1" ht="76.8" customHeight="1">
      <c r="A46" s="35"/>
      <c r="B46" s="43">
        <v>36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7"/>
    </row>
    <row r="47" spans="1:54" s="3" customFormat="1" ht="76.8" customHeight="1">
      <c r="A47" s="35"/>
      <c r="B47" s="43">
        <v>37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7"/>
    </row>
    <row r="48" spans="1:54" s="3" customFormat="1" ht="76.8" customHeight="1">
      <c r="A48" s="35"/>
      <c r="B48" s="43">
        <v>38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7"/>
    </row>
    <row r="49" spans="1:54" s="3" customFormat="1" ht="76.8" customHeight="1">
      <c r="A49" s="35"/>
      <c r="B49" s="43">
        <v>39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7"/>
    </row>
    <row r="50" spans="1:54" s="3" customFormat="1" ht="76.8" customHeight="1">
      <c r="A50" s="35"/>
      <c r="B50" s="43">
        <v>40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7"/>
    </row>
    <row r="51" spans="1:54" s="3" customFormat="1" ht="76.8" customHeight="1">
      <c r="A51" s="35"/>
      <c r="B51" s="43">
        <v>41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7"/>
    </row>
    <row r="52" spans="1:54" s="3" customFormat="1" ht="76.8" customHeight="1">
      <c r="A52" s="35"/>
      <c r="B52" s="43">
        <v>42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7"/>
    </row>
    <row r="53" spans="1:54" s="1" customFormat="1" ht="76.8" customHeight="1">
      <c r="B53" s="38"/>
      <c r="C53" s="38"/>
      <c r="D53" s="38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</row>
    <row r="54" spans="1:54" ht="76.8" customHeight="1"/>
    <row r="55" spans="1:54" ht="76.8" customHeight="1"/>
    <row r="56" spans="1:54" ht="76.8" customHeight="1">
      <c r="A56" s="68" t="s">
        <v>189</v>
      </c>
      <c r="B56" s="69" t="s">
        <v>190</v>
      </c>
    </row>
    <row r="57" spans="1:54" ht="76.8" customHeight="1">
      <c r="A57" s="6"/>
      <c r="B57" s="67"/>
    </row>
    <row r="58" spans="1:54" ht="76.8" customHeight="1">
      <c r="A58" s="6"/>
      <c r="B58" s="67"/>
    </row>
    <row r="59" spans="1:54" ht="76.8" customHeight="1">
      <c r="A59" s="6"/>
      <c r="B59" s="67"/>
    </row>
    <row r="60" spans="1:54" ht="76.8" customHeight="1">
      <c r="A60" s="6"/>
      <c r="B60" s="67"/>
    </row>
    <row r="61" spans="1:54" ht="76.8" customHeight="1">
      <c r="A61" s="6"/>
      <c r="B61" s="67"/>
    </row>
    <row r="62" spans="1:54" ht="76.8" customHeight="1">
      <c r="A62" s="6"/>
      <c r="B62" s="67"/>
    </row>
    <row r="63" spans="1:54" ht="76.8" customHeight="1"/>
    <row r="64" spans="1:54" ht="76.8" customHeight="1"/>
    <row r="65" ht="76.8" customHeight="1"/>
  </sheetData>
  <mergeCells count="6">
    <mergeCell ref="B5:C5"/>
    <mergeCell ref="B6:C6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categorías!$B$1:$B$5</xm:f>
          </x14:formula1>
          <xm:sqref>A11:A52</xm:sqref>
        </x14:dataValidation>
        <x14:dataValidation type="list" allowBlank="1" showInputMessage="1" showErrorMessage="1">
          <x14:formula1>
            <xm:f>datosriesgo!$B$2:$B$4</xm:f>
          </x14:formula1>
          <xm:sqref>E1</xm:sqref>
        </x14:dataValidation>
        <x14:dataValidation type="list" allowBlank="1" showInputMessage="1" showErrorMessage="1">
          <x14:formula1>
            <xm:f>categorías!$D$1:$D$3</xm:f>
          </x14:formula1>
          <xm:sqref>F1:F3 F11:F1048576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5"/>
  <sheetViews>
    <sheetView zoomScale="85" zoomScaleNormal="85" workbookViewId="0">
      <selection activeCell="C2" sqref="C2"/>
    </sheetView>
  </sheetViews>
  <sheetFormatPr baseColWidth="10" defaultColWidth="11.44140625" defaultRowHeight="14.4"/>
  <cols>
    <col min="1" max="1" width="16.77734375" customWidth="1"/>
    <col min="2" max="2" width="25.33203125" customWidth="1"/>
    <col min="3" max="3" width="27.109375" customWidth="1"/>
    <col min="4" max="4" width="44" bestFit="1" customWidth="1"/>
    <col min="5" max="5" width="18.44140625" bestFit="1" customWidth="1"/>
    <col min="6" max="6" width="9.44140625" bestFit="1" customWidth="1"/>
    <col min="7" max="7" width="22.5546875" bestFit="1" customWidth="1"/>
    <col min="8" max="8" width="22.5546875" customWidth="1"/>
    <col min="9" max="10" width="15.33203125" customWidth="1"/>
    <col min="11" max="11" width="16.44140625" customWidth="1"/>
    <col min="13" max="13" width="44.21875" customWidth="1"/>
    <col min="14" max="15" width="24.33203125" customWidth="1"/>
  </cols>
  <sheetData>
    <row r="1" spans="1:15" s="13" customFormat="1" ht="76.5" customHeight="1">
      <c r="A1" s="80" t="s">
        <v>68</v>
      </c>
      <c r="B1" s="80" t="s">
        <v>124</v>
      </c>
      <c r="C1" s="80" t="s">
        <v>130</v>
      </c>
      <c r="D1" s="80" t="s">
        <v>131</v>
      </c>
      <c r="E1" s="80" t="s">
        <v>19</v>
      </c>
      <c r="F1" s="80" t="s">
        <v>20</v>
      </c>
      <c r="G1" s="80" t="s">
        <v>51</v>
      </c>
      <c r="H1" s="80" t="s">
        <v>52</v>
      </c>
      <c r="I1" s="80" t="s">
        <v>132</v>
      </c>
      <c r="J1" s="80" t="s">
        <v>59</v>
      </c>
      <c r="K1" s="80" t="s">
        <v>133</v>
      </c>
      <c r="M1" s="92" t="s">
        <v>157</v>
      </c>
      <c r="N1" s="92"/>
      <c r="O1" s="92"/>
    </row>
    <row r="2" spans="1:15" ht="93.6" customHeight="1" thickBot="1">
      <c r="A2" s="6"/>
      <c r="B2" s="6"/>
      <c r="C2" s="14"/>
      <c r="D2" s="15"/>
      <c r="E2" s="15"/>
      <c r="F2" s="15"/>
      <c r="G2" s="16"/>
      <c r="H2" s="31">
        <f t="shared" ref="H2:H66" si="0">G2*F2</f>
        <v>0</v>
      </c>
      <c r="I2" s="6"/>
      <c r="J2" s="6"/>
      <c r="K2" s="6"/>
      <c r="M2" s="50" t="s">
        <v>163</v>
      </c>
      <c r="N2" s="51" t="s">
        <v>140</v>
      </c>
      <c r="O2" s="51" t="s">
        <v>141</v>
      </c>
    </row>
    <row r="3" spans="1:15" ht="47.4" thickBot="1">
      <c r="A3" s="6"/>
      <c r="B3" s="6"/>
      <c r="C3" s="17"/>
      <c r="D3" s="15"/>
      <c r="E3" s="15"/>
      <c r="F3" s="15"/>
      <c r="G3" s="16"/>
      <c r="H3" s="31">
        <f t="shared" si="0"/>
        <v>0</v>
      </c>
      <c r="I3" s="6"/>
      <c r="J3" s="6"/>
      <c r="K3" s="6"/>
      <c r="M3" s="93" t="s">
        <v>142</v>
      </c>
      <c r="N3" s="49" t="s">
        <v>162</v>
      </c>
      <c r="O3" s="49" t="s">
        <v>159</v>
      </c>
    </row>
    <row r="4" spans="1:15" ht="47.4" thickBot="1">
      <c r="A4" s="6"/>
      <c r="B4" s="6"/>
      <c r="C4" s="17"/>
      <c r="D4" s="22"/>
      <c r="E4" s="22"/>
      <c r="F4" s="22"/>
      <c r="G4" s="16"/>
      <c r="H4" s="31">
        <f t="shared" si="0"/>
        <v>0</v>
      </c>
      <c r="I4" s="6"/>
      <c r="J4" s="6"/>
      <c r="K4" s="6"/>
      <c r="M4" s="94"/>
      <c r="N4" s="47" t="s">
        <v>143</v>
      </c>
      <c r="O4" s="47" t="s">
        <v>144</v>
      </c>
    </row>
    <row r="5" spans="1:15" ht="47.4" thickBot="1">
      <c r="A5" s="6"/>
      <c r="B5" s="6"/>
      <c r="C5" s="17"/>
      <c r="D5" s="22"/>
      <c r="E5" s="22"/>
      <c r="F5" s="22"/>
      <c r="G5" s="16"/>
      <c r="H5" s="31">
        <f t="shared" si="0"/>
        <v>0</v>
      </c>
      <c r="I5" s="6"/>
      <c r="J5" s="6"/>
      <c r="K5" s="6"/>
      <c r="M5" s="95" t="s">
        <v>145</v>
      </c>
      <c r="N5" s="48" t="s">
        <v>158</v>
      </c>
      <c r="O5" s="48" t="s">
        <v>159</v>
      </c>
    </row>
    <row r="6" spans="1:15" ht="47.4" thickBot="1">
      <c r="A6" s="6"/>
      <c r="B6" s="6"/>
      <c r="C6" s="17"/>
      <c r="D6" s="27"/>
      <c r="E6" s="27"/>
      <c r="F6" s="27"/>
      <c r="G6" s="16"/>
      <c r="H6" s="31">
        <f t="shared" si="0"/>
        <v>0</v>
      </c>
      <c r="I6" s="6"/>
      <c r="J6" s="6"/>
      <c r="K6" s="6"/>
      <c r="M6" s="96"/>
      <c r="N6" s="48" t="s">
        <v>146</v>
      </c>
      <c r="O6" s="48" t="s">
        <v>147</v>
      </c>
    </row>
    <row r="7" spans="1:15" ht="47.4" thickBot="1">
      <c r="A7" s="6"/>
      <c r="B7" s="6"/>
      <c r="C7" s="21"/>
      <c r="D7" s="15"/>
      <c r="E7" s="15"/>
      <c r="F7" s="15"/>
      <c r="G7" s="16"/>
      <c r="H7" s="31">
        <f t="shared" si="0"/>
        <v>0</v>
      </c>
      <c r="I7" s="6"/>
      <c r="J7" s="6"/>
      <c r="K7" s="6"/>
      <c r="M7" s="93" t="s">
        <v>148</v>
      </c>
      <c r="N7" s="47" t="s">
        <v>158</v>
      </c>
      <c r="O7" s="47" t="s">
        <v>159</v>
      </c>
    </row>
    <row r="8" spans="1:15" ht="47.4" thickBot="1">
      <c r="A8" s="6"/>
      <c r="B8" s="6"/>
      <c r="C8" s="21"/>
      <c r="D8" s="15"/>
      <c r="E8" s="15"/>
      <c r="F8" s="15"/>
      <c r="G8" s="16"/>
      <c r="H8" s="31">
        <f t="shared" si="0"/>
        <v>0</v>
      </c>
      <c r="I8" s="6"/>
      <c r="J8" s="6"/>
      <c r="K8" s="6"/>
      <c r="M8" s="94"/>
      <c r="N8" s="47" t="s">
        <v>143</v>
      </c>
      <c r="O8" s="47" t="s">
        <v>155</v>
      </c>
    </row>
    <row r="9" spans="1:15" ht="47.4" thickBot="1">
      <c r="A9" s="6"/>
      <c r="B9" s="29"/>
      <c r="C9" s="17"/>
      <c r="D9" s="15"/>
      <c r="E9" s="15"/>
      <c r="F9" s="15"/>
      <c r="G9" s="16"/>
      <c r="H9" s="31">
        <f t="shared" si="0"/>
        <v>0</v>
      </c>
      <c r="I9" s="6"/>
      <c r="J9" s="6"/>
      <c r="K9" s="6"/>
      <c r="M9" s="89" t="s">
        <v>149</v>
      </c>
      <c r="N9" s="48" t="s">
        <v>158</v>
      </c>
      <c r="O9" s="48" t="s">
        <v>159</v>
      </c>
    </row>
    <row r="10" spans="1:15" ht="18.75" customHeight="1" thickBot="1">
      <c r="A10" s="6"/>
      <c r="B10" s="29"/>
      <c r="C10" s="17"/>
      <c r="D10" s="15"/>
      <c r="E10" s="15"/>
      <c r="F10" s="15"/>
      <c r="G10" s="16"/>
      <c r="H10" s="31">
        <f t="shared" si="0"/>
        <v>0</v>
      </c>
      <c r="I10" s="6"/>
      <c r="J10" s="6"/>
      <c r="K10" s="6"/>
      <c r="M10" s="91"/>
      <c r="N10" s="48" t="s">
        <v>143</v>
      </c>
      <c r="O10" s="48" t="s">
        <v>150</v>
      </c>
    </row>
    <row r="11" spans="1:15" ht="31.8" thickBot="1">
      <c r="A11" s="6"/>
      <c r="B11" s="29"/>
      <c r="C11" s="17"/>
      <c r="D11" s="15"/>
      <c r="E11" s="15"/>
      <c r="F11" s="15"/>
      <c r="G11" s="16"/>
      <c r="H11" s="31">
        <f t="shared" si="0"/>
        <v>0</v>
      </c>
      <c r="I11" s="6"/>
      <c r="J11" s="6"/>
      <c r="K11" s="6"/>
      <c r="M11" s="93" t="s">
        <v>151</v>
      </c>
      <c r="N11" s="47" t="s">
        <v>154</v>
      </c>
      <c r="O11" s="47" t="s">
        <v>155</v>
      </c>
    </row>
    <row r="12" spans="1:15" ht="47.4" thickBot="1">
      <c r="A12" s="6"/>
      <c r="B12" s="29"/>
      <c r="C12" s="17"/>
      <c r="D12" s="15"/>
      <c r="E12" s="15"/>
      <c r="F12" s="15"/>
      <c r="G12" s="16"/>
      <c r="H12" s="31">
        <f t="shared" si="0"/>
        <v>0</v>
      </c>
      <c r="I12" s="6"/>
      <c r="J12" s="6"/>
      <c r="K12" s="6"/>
      <c r="M12" s="94"/>
      <c r="N12" s="47" t="s">
        <v>143</v>
      </c>
      <c r="O12" s="47" t="s">
        <v>160</v>
      </c>
    </row>
    <row r="13" spans="1:15" ht="47.4" thickBot="1">
      <c r="A13" s="6"/>
      <c r="B13" s="29"/>
      <c r="C13" s="17"/>
      <c r="D13" s="15"/>
      <c r="E13" s="15"/>
      <c r="F13" s="15"/>
      <c r="G13" s="18"/>
      <c r="H13" s="31">
        <f t="shared" si="0"/>
        <v>0</v>
      </c>
      <c r="I13" s="6"/>
      <c r="J13" s="6"/>
      <c r="K13" s="6"/>
      <c r="M13" s="89" t="s">
        <v>156</v>
      </c>
      <c r="N13" s="48" t="s">
        <v>152</v>
      </c>
      <c r="O13" s="48" t="s">
        <v>153</v>
      </c>
    </row>
    <row r="14" spans="1:15" ht="31.8" thickBot="1">
      <c r="A14" s="6"/>
      <c r="B14" s="29"/>
      <c r="C14" s="17"/>
      <c r="D14" s="15"/>
      <c r="E14" s="15"/>
      <c r="F14" s="15"/>
      <c r="G14" s="18"/>
      <c r="H14" s="31">
        <f t="shared" si="0"/>
        <v>0</v>
      </c>
      <c r="I14" s="6"/>
      <c r="J14" s="6"/>
      <c r="K14" s="6"/>
      <c r="M14" s="90"/>
      <c r="N14" s="48" t="s">
        <v>154</v>
      </c>
      <c r="O14" s="48" t="s">
        <v>155</v>
      </c>
    </row>
    <row r="15" spans="1:15" ht="47.4" thickBot="1">
      <c r="A15" s="6"/>
      <c r="B15" s="29"/>
      <c r="C15" s="17"/>
      <c r="D15" s="22"/>
      <c r="E15" s="22"/>
      <c r="F15" s="22"/>
      <c r="G15" s="16"/>
      <c r="H15" s="31">
        <f t="shared" si="0"/>
        <v>0</v>
      </c>
      <c r="I15" s="6"/>
      <c r="J15" s="6"/>
      <c r="K15" s="6"/>
      <c r="M15" s="91"/>
      <c r="N15" s="48" t="s">
        <v>143</v>
      </c>
      <c r="O15" s="48" t="s">
        <v>161</v>
      </c>
    </row>
    <row r="16" spans="1:15">
      <c r="A16" s="6"/>
      <c r="B16" s="29"/>
      <c r="C16" s="17"/>
      <c r="D16" s="24"/>
      <c r="E16" s="24"/>
      <c r="F16" s="24"/>
      <c r="G16" s="16"/>
      <c r="H16" s="31">
        <f t="shared" si="0"/>
        <v>0</v>
      </c>
      <c r="I16" s="6"/>
      <c r="J16" s="6"/>
      <c r="K16" s="6"/>
    </row>
    <row r="17" spans="1:11">
      <c r="A17" s="6"/>
      <c r="B17" s="29"/>
      <c r="C17" s="17"/>
      <c r="D17" s="27"/>
      <c r="E17" s="27"/>
      <c r="F17" s="27"/>
      <c r="G17" s="16"/>
      <c r="H17" s="31">
        <f t="shared" si="0"/>
        <v>0</v>
      </c>
      <c r="I17" s="6"/>
      <c r="J17" s="6"/>
      <c r="K17" s="6"/>
    </row>
    <row r="18" spans="1:11">
      <c r="A18" s="6"/>
      <c r="B18" s="29"/>
      <c r="C18" s="17"/>
      <c r="D18" s="27"/>
      <c r="E18" s="27"/>
      <c r="F18" s="27"/>
      <c r="G18" s="16"/>
      <c r="H18" s="31">
        <f t="shared" si="0"/>
        <v>0</v>
      </c>
      <c r="I18" s="6"/>
      <c r="J18" s="6"/>
      <c r="K18" s="6"/>
    </row>
    <row r="19" spans="1:11">
      <c r="A19" s="6"/>
      <c r="B19" s="29"/>
      <c r="C19" s="19"/>
      <c r="D19" s="15"/>
      <c r="E19" s="15"/>
      <c r="F19" s="15"/>
      <c r="G19" s="20"/>
      <c r="H19" s="31">
        <f t="shared" si="0"/>
        <v>0</v>
      </c>
      <c r="I19" s="6"/>
      <c r="J19" s="6"/>
      <c r="K19" s="6"/>
    </row>
    <row r="20" spans="1:11">
      <c r="A20" s="6"/>
      <c r="B20" s="6"/>
      <c r="C20" s="15"/>
      <c r="D20" s="15"/>
      <c r="E20" s="15"/>
      <c r="F20" s="15"/>
      <c r="G20" s="15"/>
      <c r="H20" s="31">
        <f t="shared" si="0"/>
        <v>0</v>
      </c>
      <c r="I20" s="6"/>
      <c r="J20" s="6"/>
      <c r="K20" s="6"/>
    </row>
    <row r="21" spans="1:11">
      <c r="A21" s="6"/>
      <c r="B21" s="29"/>
      <c r="C21" s="17"/>
      <c r="D21" s="15"/>
      <c r="E21" s="15"/>
      <c r="F21" s="15"/>
      <c r="G21" s="16"/>
      <c r="H21" s="31">
        <f t="shared" si="0"/>
        <v>0</v>
      </c>
      <c r="I21" s="6"/>
      <c r="J21" s="6"/>
      <c r="K21" s="6"/>
    </row>
    <row r="22" spans="1:11">
      <c r="A22" s="6"/>
      <c r="B22" s="29"/>
      <c r="C22" s="17"/>
      <c r="D22" s="15"/>
      <c r="E22" s="15"/>
      <c r="F22" s="15"/>
      <c r="G22" s="16"/>
      <c r="H22" s="31">
        <f t="shared" si="0"/>
        <v>0</v>
      </c>
      <c r="I22" s="6"/>
      <c r="J22" s="6"/>
      <c r="K22" s="6"/>
    </row>
    <row r="23" spans="1:11">
      <c r="A23" s="6"/>
      <c r="B23" s="29"/>
      <c r="C23" s="17"/>
      <c r="D23" s="15"/>
      <c r="E23" s="15"/>
      <c r="F23" s="15"/>
      <c r="G23" s="18"/>
      <c r="H23" s="31">
        <f t="shared" si="0"/>
        <v>0</v>
      </c>
      <c r="I23" s="6"/>
      <c r="J23" s="6"/>
      <c r="K23" s="6"/>
    </row>
    <row r="24" spans="1:11">
      <c r="A24" s="6"/>
      <c r="B24" s="29"/>
      <c r="C24" s="17"/>
      <c r="D24" s="15"/>
      <c r="E24" s="15"/>
      <c r="F24" s="15"/>
      <c r="G24" s="18"/>
      <c r="H24" s="31">
        <f t="shared" si="0"/>
        <v>0</v>
      </c>
      <c r="I24" s="6"/>
      <c r="J24" s="6"/>
      <c r="K24" s="6"/>
    </row>
    <row r="25" spans="1:11">
      <c r="A25" s="6"/>
      <c r="B25" s="29"/>
      <c r="C25" s="17"/>
      <c r="D25" s="22"/>
      <c r="E25" s="22"/>
      <c r="F25" s="22"/>
      <c r="G25" s="28"/>
      <c r="H25" s="31">
        <f t="shared" si="0"/>
        <v>0</v>
      </c>
      <c r="I25" s="6"/>
      <c r="J25" s="6"/>
      <c r="K25" s="6"/>
    </row>
    <row r="26" spans="1:11">
      <c r="A26" s="6"/>
      <c r="B26" s="29"/>
      <c r="C26" s="19"/>
      <c r="D26" s="22"/>
      <c r="E26" s="22"/>
      <c r="F26" s="22"/>
      <c r="G26" s="23"/>
      <c r="H26" s="31">
        <f t="shared" si="0"/>
        <v>0</v>
      </c>
      <c r="I26" s="6"/>
      <c r="J26" s="6"/>
      <c r="K26" s="6"/>
    </row>
    <row r="27" spans="1:11">
      <c r="A27" s="6"/>
      <c r="B27" s="6"/>
      <c r="C27" s="24"/>
      <c r="D27" s="24"/>
      <c r="E27" s="24"/>
      <c r="F27" s="24"/>
      <c r="G27" s="24"/>
      <c r="H27" s="31">
        <f t="shared" si="0"/>
        <v>0</v>
      </c>
      <c r="I27" s="6"/>
      <c r="J27" s="6"/>
      <c r="K27" s="6"/>
    </row>
    <row r="28" spans="1:11">
      <c r="A28" s="6"/>
      <c r="B28" s="29"/>
      <c r="C28" s="19"/>
      <c r="D28" s="24"/>
      <c r="E28" s="24"/>
      <c r="F28" s="24"/>
      <c r="G28" s="18"/>
      <c r="H28" s="31">
        <f t="shared" si="0"/>
        <v>0</v>
      </c>
      <c r="I28" s="6"/>
      <c r="J28" s="6"/>
      <c r="K28" s="6"/>
    </row>
    <row r="29" spans="1:11">
      <c r="A29" s="6"/>
      <c r="B29" s="29"/>
      <c r="C29" s="19"/>
      <c r="D29" s="24"/>
      <c r="E29" s="24"/>
      <c r="F29" s="24"/>
      <c r="G29" s="18"/>
      <c r="H29" s="31">
        <f t="shared" si="0"/>
        <v>0</v>
      </c>
      <c r="I29" s="6"/>
      <c r="J29" s="6"/>
      <c r="K29" s="6"/>
    </row>
    <row r="30" spans="1:11">
      <c r="A30" s="6"/>
      <c r="B30" s="29"/>
      <c r="C30" s="19"/>
      <c r="D30" s="25"/>
      <c r="E30" s="25"/>
      <c r="F30" s="25"/>
      <c r="G30" s="20"/>
      <c r="H30" s="31">
        <f t="shared" si="0"/>
        <v>0</v>
      </c>
      <c r="I30" s="6"/>
      <c r="J30" s="6"/>
      <c r="K30" s="6"/>
    </row>
    <row r="31" spans="1:11">
      <c r="A31" s="6"/>
      <c r="B31" s="29"/>
      <c r="C31" s="26"/>
      <c r="D31" s="15"/>
      <c r="E31" s="15"/>
      <c r="F31" s="15"/>
      <c r="G31" s="16"/>
      <c r="H31" s="31">
        <f t="shared" si="0"/>
        <v>0</v>
      </c>
      <c r="I31" s="6"/>
      <c r="J31" s="6"/>
      <c r="K31" s="6"/>
    </row>
    <row r="32" spans="1:11">
      <c r="A32" s="6"/>
      <c r="B32" s="29"/>
      <c r="C32" s="17"/>
      <c r="D32" s="15"/>
      <c r="E32" s="15"/>
      <c r="F32" s="15"/>
      <c r="G32" s="16"/>
      <c r="H32" s="31">
        <f t="shared" si="0"/>
        <v>0</v>
      </c>
      <c r="I32" s="6"/>
      <c r="J32" s="6"/>
      <c r="K32" s="6"/>
    </row>
    <row r="33" spans="1:11">
      <c r="A33" s="6"/>
      <c r="B33" s="29"/>
      <c r="C33" s="17"/>
      <c r="D33" s="15"/>
      <c r="E33" s="15"/>
      <c r="F33" s="15"/>
      <c r="G33" s="16"/>
      <c r="H33" s="31">
        <f t="shared" si="0"/>
        <v>0</v>
      </c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31">
        <f t="shared" si="0"/>
        <v>0</v>
      </c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31">
        <f t="shared" si="0"/>
        <v>0</v>
      </c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31">
        <f t="shared" si="0"/>
        <v>0</v>
      </c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31">
        <f t="shared" si="0"/>
        <v>0</v>
      </c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31">
        <f t="shared" si="0"/>
        <v>0</v>
      </c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31">
        <f t="shared" si="0"/>
        <v>0</v>
      </c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31">
        <f t="shared" si="0"/>
        <v>0</v>
      </c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31">
        <f t="shared" si="0"/>
        <v>0</v>
      </c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31">
        <f t="shared" si="0"/>
        <v>0</v>
      </c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31">
        <f t="shared" si="0"/>
        <v>0</v>
      </c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31">
        <f t="shared" si="0"/>
        <v>0</v>
      </c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31">
        <f t="shared" si="0"/>
        <v>0</v>
      </c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31">
        <f t="shared" si="0"/>
        <v>0</v>
      </c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31">
        <f t="shared" si="0"/>
        <v>0</v>
      </c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31">
        <f t="shared" si="0"/>
        <v>0</v>
      </c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31">
        <f t="shared" si="0"/>
        <v>0</v>
      </c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31">
        <f t="shared" si="0"/>
        <v>0</v>
      </c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31">
        <f t="shared" si="0"/>
        <v>0</v>
      </c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31">
        <f t="shared" si="0"/>
        <v>0</v>
      </c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31">
        <f t="shared" si="0"/>
        <v>0</v>
      </c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31">
        <f t="shared" si="0"/>
        <v>0</v>
      </c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31">
        <f t="shared" si="0"/>
        <v>0</v>
      </c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31">
        <f t="shared" si="0"/>
        <v>0</v>
      </c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31">
        <f t="shared" si="0"/>
        <v>0</v>
      </c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31">
        <f t="shared" si="0"/>
        <v>0</v>
      </c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31">
        <f t="shared" si="0"/>
        <v>0</v>
      </c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31">
        <f t="shared" si="0"/>
        <v>0</v>
      </c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31">
        <f t="shared" si="0"/>
        <v>0</v>
      </c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31">
        <f t="shared" si="0"/>
        <v>0</v>
      </c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31">
        <f t="shared" si="0"/>
        <v>0</v>
      </c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31">
        <f t="shared" si="0"/>
        <v>0</v>
      </c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31">
        <f t="shared" si="0"/>
        <v>0</v>
      </c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31">
        <f t="shared" si="0"/>
        <v>0</v>
      </c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31">
        <f t="shared" ref="H67:H130" si="1">G67*F67</f>
        <v>0</v>
      </c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31">
        <f t="shared" si="1"/>
        <v>0</v>
      </c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31">
        <f t="shared" si="1"/>
        <v>0</v>
      </c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31">
        <f t="shared" si="1"/>
        <v>0</v>
      </c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31">
        <f t="shared" si="1"/>
        <v>0</v>
      </c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31">
        <f t="shared" si="1"/>
        <v>0</v>
      </c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31">
        <f t="shared" si="1"/>
        <v>0</v>
      </c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31">
        <f t="shared" si="1"/>
        <v>0</v>
      </c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31">
        <f t="shared" si="1"/>
        <v>0</v>
      </c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31">
        <f t="shared" si="1"/>
        <v>0</v>
      </c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31">
        <f t="shared" si="1"/>
        <v>0</v>
      </c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31">
        <f t="shared" si="1"/>
        <v>0</v>
      </c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31">
        <f t="shared" si="1"/>
        <v>0</v>
      </c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31">
        <f t="shared" si="1"/>
        <v>0</v>
      </c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31">
        <f t="shared" si="1"/>
        <v>0</v>
      </c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31">
        <f t="shared" si="1"/>
        <v>0</v>
      </c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31">
        <f t="shared" si="1"/>
        <v>0</v>
      </c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31">
        <f t="shared" si="1"/>
        <v>0</v>
      </c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31">
        <f t="shared" si="1"/>
        <v>0</v>
      </c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31">
        <f t="shared" si="1"/>
        <v>0</v>
      </c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31">
        <f t="shared" si="1"/>
        <v>0</v>
      </c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31">
        <f t="shared" si="1"/>
        <v>0</v>
      </c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31">
        <f t="shared" si="1"/>
        <v>0</v>
      </c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31">
        <f t="shared" si="1"/>
        <v>0</v>
      </c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31">
        <f t="shared" si="1"/>
        <v>0</v>
      </c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31">
        <f t="shared" si="1"/>
        <v>0</v>
      </c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31">
        <f t="shared" si="1"/>
        <v>0</v>
      </c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31">
        <f t="shared" si="1"/>
        <v>0</v>
      </c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31">
        <f t="shared" si="1"/>
        <v>0</v>
      </c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31">
        <f t="shared" si="1"/>
        <v>0</v>
      </c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31">
        <f t="shared" si="1"/>
        <v>0</v>
      </c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31">
        <f t="shared" si="1"/>
        <v>0</v>
      </c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31">
        <f t="shared" si="1"/>
        <v>0</v>
      </c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31">
        <f t="shared" si="1"/>
        <v>0</v>
      </c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31">
        <f t="shared" si="1"/>
        <v>0</v>
      </c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31">
        <f t="shared" si="1"/>
        <v>0</v>
      </c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31">
        <f t="shared" si="1"/>
        <v>0</v>
      </c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31">
        <f t="shared" si="1"/>
        <v>0</v>
      </c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31">
        <f t="shared" si="1"/>
        <v>0</v>
      </c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31">
        <f t="shared" si="1"/>
        <v>0</v>
      </c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31">
        <f t="shared" si="1"/>
        <v>0</v>
      </c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31">
        <f t="shared" si="1"/>
        <v>0</v>
      </c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31">
        <f t="shared" si="1"/>
        <v>0</v>
      </c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31">
        <f t="shared" si="1"/>
        <v>0</v>
      </c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31">
        <f t="shared" si="1"/>
        <v>0</v>
      </c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31">
        <f t="shared" si="1"/>
        <v>0</v>
      </c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31">
        <f t="shared" si="1"/>
        <v>0</v>
      </c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31">
        <f t="shared" si="1"/>
        <v>0</v>
      </c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31">
        <f t="shared" si="1"/>
        <v>0</v>
      </c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31">
        <f t="shared" si="1"/>
        <v>0</v>
      </c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31">
        <f t="shared" si="1"/>
        <v>0</v>
      </c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31">
        <f t="shared" si="1"/>
        <v>0</v>
      </c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31">
        <f t="shared" si="1"/>
        <v>0</v>
      </c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31">
        <f t="shared" si="1"/>
        <v>0</v>
      </c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31">
        <f t="shared" si="1"/>
        <v>0</v>
      </c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31">
        <f t="shared" si="1"/>
        <v>0</v>
      </c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31">
        <f t="shared" si="1"/>
        <v>0</v>
      </c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31">
        <f t="shared" si="1"/>
        <v>0</v>
      </c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31">
        <f t="shared" si="1"/>
        <v>0</v>
      </c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31">
        <f t="shared" si="1"/>
        <v>0</v>
      </c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31">
        <f t="shared" si="1"/>
        <v>0</v>
      </c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31">
        <f t="shared" si="1"/>
        <v>0</v>
      </c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31">
        <f t="shared" si="1"/>
        <v>0</v>
      </c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31">
        <f t="shared" si="1"/>
        <v>0</v>
      </c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31">
        <f t="shared" ref="H131:H175" si="2">G131*F131</f>
        <v>0</v>
      </c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31">
        <f t="shared" si="2"/>
        <v>0</v>
      </c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31">
        <f t="shared" si="2"/>
        <v>0</v>
      </c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31">
        <f t="shared" si="2"/>
        <v>0</v>
      </c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31">
        <f t="shared" si="2"/>
        <v>0</v>
      </c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31">
        <f t="shared" si="2"/>
        <v>0</v>
      </c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31">
        <f t="shared" si="2"/>
        <v>0</v>
      </c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31">
        <f t="shared" si="2"/>
        <v>0</v>
      </c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31">
        <f t="shared" si="2"/>
        <v>0</v>
      </c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31">
        <f t="shared" si="2"/>
        <v>0</v>
      </c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31">
        <f t="shared" si="2"/>
        <v>0</v>
      </c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31">
        <f t="shared" si="2"/>
        <v>0</v>
      </c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31">
        <f t="shared" si="2"/>
        <v>0</v>
      </c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31">
        <f t="shared" si="2"/>
        <v>0</v>
      </c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31">
        <f t="shared" si="2"/>
        <v>0</v>
      </c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31">
        <f t="shared" si="2"/>
        <v>0</v>
      </c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31">
        <f t="shared" si="2"/>
        <v>0</v>
      </c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31">
        <f t="shared" si="2"/>
        <v>0</v>
      </c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31">
        <f t="shared" si="2"/>
        <v>0</v>
      </c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31">
        <f t="shared" si="2"/>
        <v>0</v>
      </c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31">
        <f t="shared" si="2"/>
        <v>0</v>
      </c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31">
        <f t="shared" si="2"/>
        <v>0</v>
      </c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31">
        <f t="shared" si="2"/>
        <v>0</v>
      </c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31">
        <f t="shared" si="2"/>
        <v>0</v>
      </c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31">
        <f t="shared" si="2"/>
        <v>0</v>
      </c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31">
        <f t="shared" si="2"/>
        <v>0</v>
      </c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31">
        <f t="shared" si="2"/>
        <v>0</v>
      </c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31">
        <f t="shared" si="2"/>
        <v>0</v>
      </c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31">
        <f t="shared" si="2"/>
        <v>0</v>
      </c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31">
        <f t="shared" si="2"/>
        <v>0</v>
      </c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31">
        <f t="shared" si="2"/>
        <v>0</v>
      </c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31">
        <f t="shared" si="2"/>
        <v>0</v>
      </c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31">
        <f t="shared" si="2"/>
        <v>0</v>
      </c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31">
        <f t="shared" si="2"/>
        <v>0</v>
      </c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31">
        <f t="shared" si="2"/>
        <v>0</v>
      </c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31">
        <f t="shared" si="2"/>
        <v>0</v>
      </c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31">
        <f t="shared" si="2"/>
        <v>0</v>
      </c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31">
        <f t="shared" si="2"/>
        <v>0</v>
      </c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31">
        <f t="shared" si="2"/>
        <v>0</v>
      </c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31">
        <f t="shared" si="2"/>
        <v>0</v>
      </c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31">
        <f t="shared" si="2"/>
        <v>0</v>
      </c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31">
        <f t="shared" si="2"/>
        <v>0</v>
      </c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31">
        <f t="shared" si="2"/>
        <v>0</v>
      </c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31">
        <f t="shared" si="2"/>
        <v>0</v>
      </c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31">
        <f t="shared" si="2"/>
        <v>0</v>
      </c>
      <c r="I175" s="6"/>
      <c r="J175" s="6"/>
      <c r="K175" s="6"/>
    </row>
  </sheetData>
  <mergeCells count="7">
    <mergeCell ref="M13:M15"/>
    <mergeCell ref="M1:O1"/>
    <mergeCell ref="M3:M4"/>
    <mergeCell ref="M5:M6"/>
    <mergeCell ref="M7:M8"/>
    <mergeCell ref="M9:M10"/>
    <mergeCell ref="M11:M12"/>
  </mergeCells>
  <dataValidations count="1">
    <dataValidation type="decimal" allowBlank="1" showInputMessage="1" showErrorMessage="1" sqref="F2:F1048576">
      <formula1>0</formula1>
      <formula2>80000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'Unidad medida'!$A$1:$A$12</xm:f>
          </x14:formula1>
          <xm:sqref>E2:E65536</xm:sqref>
        </x14:dataValidation>
        <x14:dataValidation type="list" allowBlank="1" showInputMessage="1" showErrorMessage="1">
          <x14:formula1>
            <xm:f>trimestre!$C$2:$C$3</xm:f>
          </x14:formula1>
          <xm:sqref>I2:J1048576</xm:sqref>
        </x14:dataValidation>
        <x14:dataValidation type="list" allowBlank="1" showInputMessage="1" showErrorMessage="1">
          <x14:formula1>
            <xm:f>categorías!$B$1:$B$5</xm:f>
          </x14:formula1>
          <xm:sqref>A2:A175</xm:sqref>
        </x14:dataValidation>
        <x14:dataValidation type="list" allowBlank="1" showInputMessage="1" showErrorMessage="1">
          <x14:formula1>
            <xm:f>categorías!$E$1:$E$7</xm:f>
          </x14:formula1>
          <xm:sqref>B2:B175</xm:sqref>
        </x14:dataValidation>
        <x14:dataValidation type="list" allowBlank="1" showInputMessage="1" showErrorMessage="1">
          <x14:formula1>
            <xm:f>categorías!$F$1:$F$2</xm:f>
          </x14:formula1>
          <xm:sqref>K2:K175</xm:sqref>
        </x14:dataValidation>
        <x14:dataValidation type="list" showInputMessage="1" showErrorMessage="1">
          <x14:formula1>
            <xm:f>'PLANIFICACION ACTIVIDADES'!$B$10:$B$544</xm:f>
          </x14:formula1>
          <xm:sqref>C176:C1048576</xm:sqref>
        </x14:dataValidation>
        <x14:dataValidation type="list" showInputMessage="1" showErrorMessage="1">
          <x14:formula1>
            <xm:f>'PLANIFICACION ACTIVIDADES'!$B$11:$B$52</xm:f>
          </x14:formula1>
          <xm:sqref>C2:C175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J49"/>
  <sheetViews>
    <sheetView tabSelected="1" zoomScaleNormal="100" workbookViewId="0">
      <selection activeCell="F4" sqref="F4"/>
    </sheetView>
  </sheetViews>
  <sheetFormatPr baseColWidth="10" defaultColWidth="11.44140625" defaultRowHeight="14.4"/>
  <cols>
    <col min="1" max="1" width="45" style="1" customWidth="1"/>
    <col min="2" max="2" width="20.5546875" customWidth="1"/>
    <col min="3" max="3" width="15.88671875" customWidth="1"/>
    <col min="4" max="4" width="13.77734375" bestFit="1" customWidth="1"/>
    <col min="5" max="5" width="20.88671875" style="5" customWidth="1"/>
    <col min="6" max="6" width="21.6640625" style="4" customWidth="1"/>
    <col min="7" max="7" width="7.44140625" customWidth="1"/>
    <col min="8" max="8" width="18.109375" customWidth="1"/>
    <col min="9" max="9" width="21.44140625" customWidth="1"/>
    <col min="10" max="10" width="11.88671875" customWidth="1"/>
    <col min="11" max="11" width="10.33203125" customWidth="1"/>
    <col min="12" max="12" width="11.88671875" bestFit="1" customWidth="1"/>
  </cols>
  <sheetData>
    <row r="1" spans="1:10" ht="31.8" customHeight="1">
      <c r="A1" s="103" t="s">
        <v>164</v>
      </c>
      <c r="B1" s="104"/>
      <c r="C1" s="104"/>
      <c r="D1" s="104"/>
      <c r="E1" s="104"/>
      <c r="F1" s="104"/>
    </row>
    <row r="2" spans="1:10" s="1" customFormat="1" ht="39.6">
      <c r="A2" s="65" t="s">
        <v>135</v>
      </c>
      <c r="B2" s="65" t="s">
        <v>177</v>
      </c>
      <c r="C2" s="65" t="s">
        <v>176</v>
      </c>
      <c r="D2" s="65" t="s">
        <v>178</v>
      </c>
      <c r="E2" s="65" t="s">
        <v>21</v>
      </c>
      <c r="F2" s="65" t="s">
        <v>137</v>
      </c>
      <c r="H2"/>
      <c r="I2"/>
      <c r="J2"/>
    </row>
    <row r="3" spans="1:10" ht="29.25" customHeight="1">
      <c r="A3" s="62" t="s">
        <v>165</v>
      </c>
      <c r="B3" s="53"/>
      <c r="C3" s="53"/>
      <c r="D3" s="53">
        <f>+B3+C3</f>
        <v>0</v>
      </c>
      <c r="E3" s="54" t="e">
        <f t="shared" ref="E3:E8" si="0">+D3/$D$14</f>
        <v>#DIV/0!</v>
      </c>
      <c r="F3" s="58" t="e">
        <f>+IF(E3&lt;=30%,"SI","NO")</f>
        <v>#DIV/0!</v>
      </c>
      <c r="H3" s="84" t="s">
        <v>193</v>
      </c>
      <c r="I3" s="84" t="s">
        <v>194</v>
      </c>
    </row>
    <row r="4" spans="1:10" ht="29.25" customHeight="1">
      <c r="A4" s="62" t="s">
        <v>166</v>
      </c>
      <c r="B4" s="53"/>
      <c r="C4" s="53"/>
      <c r="D4" s="53">
        <f>+B4+C4</f>
        <v>0</v>
      </c>
      <c r="E4" s="54" t="e">
        <f t="shared" si="0"/>
        <v>#DIV/0!</v>
      </c>
      <c r="F4" s="58" t="e">
        <f>+IF(E4&lt;=60%,"SI","NO")</f>
        <v>#DIV/0!</v>
      </c>
      <c r="H4" s="84" t="s">
        <v>197</v>
      </c>
      <c r="I4" t="s">
        <v>195</v>
      </c>
      <c r="J4" t="s">
        <v>196</v>
      </c>
    </row>
    <row r="5" spans="1:10" ht="29.25" customHeight="1">
      <c r="A5" s="62" t="s">
        <v>167</v>
      </c>
      <c r="B5" s="53"/>
      <c r="C5" s="53"/>
      <c r="D5" s="53">
        <f t="shared" ref="D5:D8" si="1">+B5+C5</f>
        <v>0</v>
      </c>
      <c r="E5" s="54" t="e">
        <f t="shared" si="0"/>
        <v>#DIV/0!</v>
      </c>
      <c r="F5" s="58" t="e">
        <f>+IF(E5&lt;=30%,"SI","NO")</f>
        <v>#DIV/0!</v>
      </c>
      <c r="H5" s="86" t="s">
        <v>195</v>
      </c>
      <c r="I5" s="85">
        <v>0</v>
      </c>
      <c r="J5" s="85">
        <v>0</v>
      </c>
    </row>
    <row r="6" spans="1:10" ht="29.25" customHeight="1">
      <c r="A6" s="62" t="s">
        <v>168</v>
      </c>
      <c r="B6" s="53"/>
      <c r="C6" s="53"/>
      <c r="D6" s="53">
        <f t="shared" si="1"/>
        <v>0</v>
      </c>
      <c r="E6" s="54" t="e">
        <f t="shared" si="0"/>
        <v>#DIV/0!</v>
      </c>
      <c r="F6" s="58" t="s">
        <v>179</v>
      </c>
      <c r="H6" s="86" t="s">
        <v>196</v>
      </c>
      <c r="I6" s="85">
        <v>0</v>
      </c>
      <c r="J6" s="85">
        <v>0</v>
      </c>
    </row>
    <row r="7" spans="1:10" ht="29.25" customHeight="1">
      <c r="A7" s="66" t="s">
        <v>169</v>
      </c>
      <c r="B7" s="53"/>
      <c r="C7" s="53"/>
      <c r="D7" s="53"/>
      <c r="E7" s="54" t="e">
        <f t="shared" si="0"/>
        <v>#DIV/0!</v>
      </c>
      <c r="F7" s="58" t="e">
        <f>+IF(E7&lt;=60%,"SI","NO")</f>
        <v>#DIV/0!</v>
      </c>
    </row>
    <row r="8" spans="1:10" ht="29.25" customHeight="1">
      <c r="A8" s="62" t="s">
        <v>170</v>
      </c>
      <c r="B8" s="53"/>
      <c r="C8" s="53"/>
      <c r="D8" s="53">
        <f t="shared" si="1"/>
        <v>0</v>
      </c>
      <c r="E8" s="54" t="e">
        <f t="shared" si="0"/>
        <v>#DIV/0!</v>
      </c>
      <c r="F8" s="58" t="e">
        <f>+IF(E8&lt;=25%,"SI","NO")</f>
        <v>#DIV/0!</v>
      </c>
    </row>
    <row r="9" spans="1:10" ht="29.25" customHeight="1">
      <c r="A9" s="62" t="s">
        <v>171</v>
      </c>
      <c r="B9" s="52">
        <f>+B10+B11+B12+B13</f>
        <v>0</v>
      </c>
      <c r="C9" s="64">
        <v>0</v>
      </c>
      <c r="D9" s="53">
        <f>+B9+C9</f>
        <v>0</v>
      </c>
      <c r="E9" s="54"/>
      <c r="F9" s="58" t="s">
        <v>179</v>
      </c>
    </row>
    <row r="10" spans="1:10" ht="29.25" customHeight="1">
      <c r="A10" s="55" t="s">
        <v>172</v>
      </c>
      <c r="B10" s="56"/>
      <c r="C10" s="64">
        <v>0</v>
      </c>
      <c r="D10" s="53"/>
      <c r="E10" s="105"/>
      <c r="F10" s="106"/>
    </row>
    <row r="11" spans="1:10">
      <c r="A11" s="55" t="s">
        <v>173</v>
      </c>
      <c r="B11" s="57"/>
      <c r="C11" s="64">
        <v>0</v>
      </c>
      <c r="D11" s="53"/>
      <c r="E11" s="107"/>
      <c r="F11" s="108"/>
    </row>
    <row r="12" spans="1:10">
      <c r="A12" s="55" t="s">
        <v>174</v>
      </c>
      <c r="B12" s="57"/>
      <c r="C12" s="64">
        <v>0</v>
      </c>
      <c r="D12" s="53"/>
      <c r="E12" s="107"/>
      <c r="F12" s="108"/>
    </row>
    <row r="13" spans="1:10" ht="27.6">
      <c r="A13" s="55" t="s">
        <v>175</v>
      </c>
      <c r="B13" s="57"/>
      <c r="C13" s="64">
        <v>0</v>
      </c>
      <c r="D13" s="53"/>
      <c r="E13" s="109"/>
      <c r="F13" s="110"/>
    </row>
    <row r="14" spans="1:10" ht="36">
      <c r="A14" s="63" t="s">
        <v>139</v>
      </c>
      <c r="B14" s="59">
        <f t="shared" ref="B14" si="2">+B3+B5+B4+B6+B8+B9</f>
        <v>0</v>
      </c>
      <c r="C14" s="59">
        <f>+C3+C5+C4+C6+C8+C9</f>
        <v>0</v>
      </c>
      <c r="D14" s="60">
        <f>+D3+D5+D4+D6+D8+D9</f>
        <v>0</v>
      </c>
      <c r="E14" s="61"/>
      <c r="F14" s="61"/>
    </row>
    <row r="17" spans="1:3">
      <c r="A17" s="97" t="s">
        <v>157</v>
      </c>
      <c r="B17" s="97"/>
      <c r="C17" s="97"/>
    </row>
    <row r="18" spans="1:3" ht="60.6" thickBot="1">
      <c r="A18" s="73" t="s">
        <v>192</v>
      </c>
      <c r="B18" s="74" t="s">
        <v>140</v>
      </c>
      <c r="C18" s="74" t="s">
        <v>141</v>
      </c>
    </row>
    <row r="19" spans="1:3" ht="24.6" thickBot="1">
      <c r="A19" s="98" t="s">
        <v>142</v>
      </c>
      <c r="B19" s="75" t="s">
        <v>162</v>
      </c>
      <c r="C19" s="75" t="s">
        <v>159</v>
      </c>
    </row>
    <row r="20" spans="1:3" ht="36.6" thickBot="1">
      <c r="A20" s="99"/>
      <c r="B20" s="76" t="s">
        <v>143</v>
      </c>
      <c r="C20" s="76" t="s">
        <v>144</v>
      </c>
    </row>
    <row r="21" spans="1:3" ht="24.6" thickBot="1">
      <c r="A21" s="111" t="s">
        <v>145</v>
      </c>
      <c r="B21" s="77" t="s">
        <v>158</v>
      </c>
      <c r="C21" s="77" t="s">
        <v>159</v>
      </c>
    </row>
    <row r="22" spans="1:3" ht="36.6" thickBot="1">
      <c r="A22" s="112"/>
      <c r="B22" s="77" t="s">
        <v>146</v>
      </c>
      <c r="C22" s="77" t="s">
        <v>147</v>
      </c>
    </row>
    <row r="23" spans="1:3" ht="24.6" thickBot="1">
      <c r="A23" s="98" t="s">
        <v>148</v>
      </c>
      <c r="B23" s="76" t="s">
        <v>158</v>
      </c>
      <c r="C23" s="76" t="s">
        <v>159</v>
      </c>
    </row>
    <row r="24" spans="1:3" ht="36.6" thickBot="1">
      <c r="A24" s="99"/>
      <c r="B24" s="76" t="s">
        <v>143</v>
      </c>
      <c r="C24" s="76" t="s">
        <v>155</v>
      </c>
    </row>
    <row r="25" spans="1:3" ht="24.6" thickBot="1">
      <c r="A25" s="100" t="s">
        <v>149</v>
      </c>
      <c r="B25" s="77" t="s">
        <v>158</v>
      </c>
      <c r="C25" s="77" t="s">
        <v>159</v>
      </c>
    </row>
    <row r="26" spans="1:3" ht="36.6" thickBot="1">
      <c r="A26" s="102"/>
      <c r="B26" s="77" t="s">
        <v>143</v>
      </c>
      <c r="C26" s="77" t="s">
        <v>150</v>
      </c>
    </row>
    <row r="27" spans="1:3" ht="24.6" thickBot="1">
      <c r="A27" s="98" t="s">
        <v>151</v>
      </c>
      <c r="B27" s="76" t="s">
        <v>154</v>
      </c>
      <c r="C27" s="76" t="s">
        <v>155</v>
      </c>
    </row>
    <row r="28" spans="1:3" ht="36.6" thickBot="1">
      <c r="A28" s="99"/>
      <c r="B28" s="76" t="s">
        <v>143</v>
      </c>
      <c r="C28" s="76" t="s">
        <v>160</v>
      </c>
    </row>
    <row r="29" spans="1:3" ht="24.6" thickBot="1">
      <c r="A29" s="100" t="s">
        <v>156</v>
      </c>
      <c r="B29" s="77" t="s">
        <v>152</v>
      </c>
      <c r="C29" s="77" t="s">
        <v>153</v>
      </c>
    </row>
    <row r="30" spans="1:3" ht="24.6" thickBot="1">
      <c r="A30" s="101"/>
      <c r="B30" s="77" t="s">
        <v>154</v>
      </c>
      <c r="C30" s="77" t="s">
        <v>155</v>
      </c>
    </row>
    <row r="31" spans="1:3" ht="36.6" thickBot="1">
      <c r="A31" s="102"/>
      <c r="B31" s="77" t="s">
        <v>143</v>
      </c>
      <c r="C31" s="77" t="s">
        <v>161</v>
      </c>
    </row>
    <row r="32" spans="1:3">
      <c r="A32" s="78"/>
      <c r="B32" s="79"/>
      <c r="C32" s="79"/>
    </row>
    <row r="33" spans="1:3">
      <c r="A33" s="78"/>
      <c r="B33" s="79"/>
      <c r="C33" s="79"/>
    </row>
    <row r="34" spans="1:3">
      <c r="A34" s="78"/>
      <c r="B34" s="79"/>
      <c r="C34" s="79"/>
    </row>
    <row r="35" spans="1:3">
      <c r="A35" s="78"/>
      <c r="B35" s="79"/>
      <c r="C35" s="79"/>
    </row>
    <row r="36" spans="1:3">
      <c r="A36" s="78"/>
      <c r="B36" s="79"/>
      <c r="C36" s="79"/>
    </row>
    <row r="37" spans="1:3">
      <c r="A37" s="78"/>
      <c r="B37" s="79"/>
      <c r="C37" s="79"/>
    </row>
    <row r="38" spans="1:3">
      <c r="A38" s="78"/>
      <c r="B38" s="79"/>
      <c r="C38" s="79"/>
    </row>
    <row r="39" spans="1:3">
      <c r="A39" s="78"/>
      <c r="B39" s="79"/>
      <c r="C39" s="79"/>
    </row>
    <row r="40" spans="1:3">
      <c r="A40" s="78"/>
      <c r="B40" s="79"/>
      <c r="C40" s="79"/>
    </row>
    <row r="41" spans="1:3">
      <c r="A41" s="78"/>
      <c r="B41" s="79"/>
      <c r="C41" s="79"/>
    </row>
    <row r="42" spans="1:3">
      <c r="A42" s="78"/>
      <c r="B42" s="79"/>
      <c r="C42" s="79"/>
    </row>
    <row r="43" spans="1:3">
      <c r="A43" s="78"/>
      <c r="B43" s="79"/>
      <c r="C43" s="79"/>
    </row>
    <row r="44" spans="1:3">
      <c r="A44" s="78"/>
      <c r="B44" s="79"/>
      <c r="C44" s="79"/>
    </row>
    <row r="45" spans="1:3">
      <c r="A45" s="78"/>
      <c r="B45" s="79"/>
      <c r="C45" s="79"/>
    </row>
    <row r="46" spans="1:3">
      <c r="A46" s="78"/>
      <c r="B46" s="79"/>
      <c r="C46" s="79"/>
    </row>
    <row r="47" spans="1:3">
      <c r="A47" s="78"/>
      <c r="B47" s="79"/>
      <c r="C47" s="79"/>
    </row>
    <row r="48" spans="1:3">
      <c r="A48" s="78"/>
      <c r="B48" s="79"/>
      <c r="C48" s="79"/>
    </row>
    <row r="49" spans="1:3">
      <c r="A49" s="78"/>
      <c r="B49" s="79"/>
      <c r="C49" s="79"/>
    </row>
  </sheetData>
  <mergeCells count="9">
    <mergeCell ref="A17:C17"/>
    <mergeCell ref="A27:A28"/>
    <mergeCell ref="A29:A31"/>
    <mergeCell ref="A1:F1"/>
    <mergeCell ref="E10:F13"/>
    <mergeCell ref="A19:A20"/>
    <mergeCell ref="A21:A22"/>
    <mergeCell ref="A23:A24"/>
    <mergeCell ref="A25:A26"/>
  </mergeCell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categorías!$G$1</xm:f>
          </x14:formula1>
          <xm:sqref>C9:C13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5" sqref="C5"/>
    </sheetView>
  </sheetViews>
  <sheetFormatPr baseColWidth="10" defaultRowHeight="14.4"/>
  <cols>
    <col min="1" max="1" width="21" bestFit="1" customWidth="1"/>
  </cols>
  <sheetData>
    <row r="1" spans="1:7">
      <c r="A1" t="s">
        <v>62</v>
      </c>
      <c r="B1">
        <v>1</v>
      </c>
      <c r="C1" t="s">
        <v>53</v>
      </c>
      <c r="D1" t="s">
        <v>121</v>
      </c>
      <c r="E1" s="44" t="s">
        <v>125</v>
      </c>
      <c r="F1" t="s">
        <v>134</v>
      </c>
      <c r="G1">
        <v>0</v>
      </c>
    </row>
    <row r="2" spans="1:7">
      <c r="A2" t="s">
        <v>63</v>
      </c>
      <c r="B2">
        <v>2</v>
      </c>
      <c r="C2" t="s">
        <v>54</v>
      </c>
      <c r="D2" t="s">
        <v>122</v>
      </c>
      <c r="E2" s="44" t="s">
        <v>127</v>
      </c>
      <c r="F2" t="s">
        <v>121</v>
      </c>
    </row>
    <row r="3" spans="1:7">
      <c r="A3" t="s">
        <v>64</v>
      </c>
      <c r="B3">
        <v>3</v>
      </c>
      <c r="D3" t="s">
        <v>123</v>
      </c>
      <c r="E3" s="44" t="s">
        <v>126</v>
      </c>
    </row>
    <row r="4" spans="1:7">
      <c r="A4" t="s">
        <v>65</v>
      </c>
      <c r="B4">
        <v>4</v>
      </c>
      <c r="E4" s="44" t="s">
        <v>128</v>
      </c>
    </row>
    <row r="5" spans="1:7" ht="84">
      <c r="A5" t="s">
        <v>66</v>
      </c>
      <c r="B5">
        <v>5</v>
      </c>
      <c r="E5" s="45" t="s">
        <v>138</v>
      </c>
    </row>
    <row r="6" spans="1:7">
      <c r="E6" s="46" t="s">
        <v>129</v>
      </c>
    </row>
    <row r="7" spans="1:7">
      <c r="E7" s="44" t="s">
        <v>136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5" sqref="B5"/>
    </sheetView>
  </sheetViews>
  <sheetFormatPr baseColWidth="10" defaultRowHeight="14.4"/>
  <sheetData>
    <row r="2" spans="2:2">
      <c r="B2" t="s">
        <v>56</v>
      </c>
    </row>
    <row r="3" spans="2:2">
      <c r="B3" t="s">
        <v>57</v>
      </c>
    </row>
    <row r="4" spans="2:2">
      <c r="B4" t="s">
        <v>58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baseColWidth="10" defaultColWidth="11.44140625" defaultRowHeight="14.4"/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50</v>
      </c>
    </row>
    <row r="12" spans="1:1">
      <c r="A12" t="s">
        <v>37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baseColWidth="10" defaultColWidth="11.44140625" defaultRowHeight="14.4"/>
  <cols>
    <col min="1" max="1" width="12.88671875" bestFit="1" customWidth="1"/>
  </cols>
  <sheetData>
    <row r="1" spans="1:3">
      <c r="A1" t="s">
        <v>48</v>
      </c>
    </row>
    <row r="2" spans="1:3">
      <c r="A2" t="s">
        <v>47</v>
      </c>
      <c r="C2" t="s">
        <v>53</v>
      </c>
    </row>
    <row r="3" spans="1:3">
      <c r="A3" t="s">
        <v>49</v>
      </c>
      <c r="C3" t="s">
        <v>54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24" sqref="E24"/>
    </sheetView>
  </sheetViews>
  <sheetFormatPr baseColWidth="10" defaultColWidth="11.44140625" defaultRowHeight="14.4"/>
  <cols>
    <col min="1" max="1" width="54.5546875" style="7" customWidth="1"/>
  </cols>
  <sheetData>
    <row r="1" spans="1:1" ht="15" thickBot="1">
      <c r="A1" s="8" t="s">
        <v>38</v>
      </c>
    </row>
    <row r="2" spans="1:1" ht="15" thickBot="1">
      <c r="A2" s="9" t="s">
        <v>39</v>
      </c>
    </row>
    <row r="3" spans="1:1" ht="15" thickBot="1">
      <c r="A3" s="9" t="s">
        <v>40</v>
      </c>
    </row>
    <row r="4" spans="1:1" ht="15" thickBot="1">
      <c r="A4" s="9" t="s">
        <v>41</v>
      </c>
    </row>
    <row r="5" spans="1:1" ht="15" thickBot="1">
      <c r="A5" s="9" t="s">
        <v>42</v>
      </c>
    </row>
    <row r="6" spans="1:1" ht="15" thickBot="1">
      <c r="A6" s="9" t="s">
        <v>43</v>
      </c>
    </row>
    <row r="7" spans="1:1" ht="15" thickBot="1">
      <c r="A7" s="9" t="s">
        <v>44</v>
      </c>
    </row>
    <row r="8" spans="1:1" ht="15" thickBot="1">
      <c r="A8" s="9" t="s">
        <v>45</v>
      </c>
    </row>
    <row r="9" spans="1:1" ht="15" thickBot="1">
      <c r="A9" s="9" t="s">
        <v>46</v>
      </c>
    </row>
    <row r="10" spans="1:1" ht="15" thickBot="1">
      <c r="A10" s="10" t="s">
        <v>22</v>
      </c>
    </row>
    <row r="11" spans="1:1" ht="15" thickBot="1">
      <c r="A11" s="11" t="s">
        <v>23</v>
      </c>
    </row>
    <row r="12" spans="1:1" ht="15" thickBot="1">
      <c r="A12" s="11" t="s">
        <v>24</v>
      </c>
    </row>
    <row r="13" spans="1:1" ht="15" thickBot="1">
      <c r="A13" s="11" t="s">
        <v>25</v>
      </c>
    </row>
    <row r="14" spans="1:1">
      <c r="A14" s="12" t="s">
        <v>26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6C6B31F5A8374282F9CFDC8B82E6B9" ma:contentTypeVersion="16" ma:contentTypeDescription="Crear nuevo documento." ma:contentTypeScope="" ma:versionID="a4f886c858287b84dc9e5e9587c8e928">
  <xsd:schema xmlns:xsd="http://www.w3.org/2001/XMLSchema" xmlns:xs="http://www.w3.org/2001/XMLSchema" xmlns:p="http://schemas.microsoft.com/office/2006/metadata/properties" xmlns:ns3="1852db7a-918c-4b60-97f5-8f43e1b80a1b" xmlns:ns4="3f26d74e-222e-49c0-a02d-97ecdb75c80e" targetNamespace="http://schemas.microsoft.com/office/2006/metadata/properties" ma:root="true" ma:fieldsID="03ae0e4b35c9d14fe55dc77b96385ab4" ns3:_="" ns4:_="">
    <xsd:import namespace="1852db7a-918c-4b60-97f5-8f43e1b80a1b"/>
    <xsd:import namespace="3f26d74e-222e-49c0-a02d-97ecdb75c8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2db7a-918c-4b60-97f5-8f43e1b80a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6d74e-222e-49c0-a02d-97ecdb75c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f26d74e-222e-49c0-a02d-97ecdb75c80e" xsi:nil="true"/>
  </documentManagement>
</p:properties>
</file>

<file path=customXml/itemProps1.xml><?xml version="1.0" encoding="utf-8"?>
<ds:datastoreItem xmlns:ds="http://schemas.openxmlformats.org/officeDocument/2006/customXml" ds:itemID="{7C5B3D8A-63DD-44CD-B3EB-F48610E10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06EA34-FCFD-422D-97A6-8A733C08F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2db7a-918c-4b60-97f5-8f43e1b80a1b"/>
    <ds:schemaRef ds:uri="3f26d74e-222e-49c0-a02d-97ecdb75c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8E5147-5867-4E38-81EE-C500E39A3664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852db7a-918c-4b60-97f5-8f43e1b80a1b"/>
    <ds:schemaRef ds:uri="3f26d74e-222e-49c0-a02d-97ecdb75c80e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EQUIPO TÉCNICO</vt:lpstr>
      <vt:lpstr>PLANIFICACION ACTIVIDADES</vt:lpstr>
      <vt:lpstr>ADQUISICIONES</vt:lpstr>
      <vt:lpstr>PRESUPUESTO TOTAL</vt:lpstr>
      <vt:lpstr>categorías</vt:lpstr>
      <vt:lpstr>datosriesgo</vt:lpstr>
      <vt:lpstr>Unidad medida</vt:lpstr>
      <vt:lpstr>trimestre</vt:lpstr>
      <vt:lpstr>rubros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Aguilar</dc:creator>
  <cp:keywords/>
  <dc:description/>
  <cp:lastModifiedBy>Gabriela Caceres</cp:lastModifiedBy>
  <cp:revision/>
  <dcterms:created xsi:type="dcterms:W3CDTF">2018-12-11T15:35:58Z</dcterms:created>
  <dcterms:modified xsi:type="dcterms:W3CDTF">2024-05-07T19:33:27Z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0x010100E36C6B31F5A8374282F9CFDC8B82E6B9</vt:lpwstr>
  </property>
</Properties>
</file>